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Koptāme" sheetId="1" r:id="rId1"/>
    <sheet name="Kopsavilkums" sheetId="2" r:id="rId2"/>
    <sheet name="BS" sheetId="3" r:id="rId3"/>
    <sheet name="DEM" sheetId="4" r:id="rId4"/>
    <sheet name="APD" sheetId="5" r:id="rId5"/>
    <sheet name="LogiDurvis" sheetId="6" r:id="rId6"/>
    <sheet name="Fasāde" sheetId="7" r:id="rId7"/>
    <sheet name="Jumts" sheetId="8" r:id="rId8"/>
    <sheet name="Lifts" sheetId="9" r:id="rId9"/>
    <sheet name="UdensKanalizacija" sheetId="10" r:id="rId10"/>
    <sheet name="Elektroapgaismojums" sheetId="11" r:id="rId11"/>
    <sheet name="Spēkaelektrotīkli" sheetId="12" r:id="rId12"/>
    <sheet name="Zibensaizsardzība" sheetId="13" r:id="rId13"/>
    <sheet name="Ventilācija" sheetId="14" r:id="rId14"/>
    <sheet name="Apkure" sheetId="15" r:id="rId15"/>
    <sheet name="Siltumezgls" sheetId="16" r:id="rId16"/>
  </sheets>
  <definedNames>
    <definedName name="_xlnm.Print_Area" localSheetId="4">'APD'!$A$1:$P$173</definedName>
    <definedName name="_xlnm.Print_Area" localSheetId="2">'BS'!$A$1:$P$43</definedName>
    <definedName name="_xlnm.Print_Area" localSheetId="3">'DEM'!$A$1:$P$58</definedName>
    <definedName name="_xlnm.Print_Area" localSheetId="10">'Elektroapgaismojums'!$A$1:$P$53</definedName>
    <definedName name="_xlnm.Print_Area" localSheetId="6">'Fasāde'!$A$1:$P$94</definedName>
    <definedName name="_xlnm.Print_Area" localSheetId="7">'Jumts'!$A$1:$P$56</definedName>
    <definedName name="_xlnm.Print_Area" localSheetId="0">'Koptāme'!$A$1:$J$30</definedName>
    <definedName name="_xlnm.Print_Area" localSheetId="8">'Lifts'!$A$1:$P$105</definedName>
    <definedName name="_xlnm.Print_Area" localSheetId="5">'LogiDurvis'!$A$1:$P$77</definedName>
    <definedName name="_xlnm.Print_Area" localSheetId="15">'Siltumezgls'!$A$1:$P$72</definedName>
    <definedName name="_xlnm.Print_Area" localSheetId="11">'Spēkaelektrotīkli'!$A$1:$P$69</definedName>
    <definedName name="_xlnm.Print_Area" localSheetId="9">'UdensKanalizacija'!$A$1:$P$100</definedName>
    <definedName name="_xlnm.Print_Area" localSheetId="13">'Ventilācija'!$A$1:$P$52</definedName>
  </definedNames>
  <calcPr fullCalcOnLoad="1"/>
</workbook>
</file>

<file path=xl/sharedStrings.xml><?xml version="1.0" encoding="utf-8"?>
<sst xmlns="http://schemas.openxmlformats.org/spreadsheetml/2006/main" count="1869" uniqueCount="652">
  <si>
    <t>Iekšējas MDF palodzes montāža, platums līdz 800 mm, balta</t>
  </si>
  <si>
    <t>Flīze</t>
  </si>
  <si>
    <t>Flīzes līme</t>
  </si>
  <si>
    <t>ūdensskaitītājs DN15</t>
  </si>
  <si>
    <t>Zemes rakšanas darbi, līdz 1200 mm dziļumā</t>
  </si>
  <si>
    <t>Minerālvate, 200 mm</t>
  </si>
  <si>
    <t>3. LABIEKĀRTOŠANA</t>
  </si>
  <si>
    <t>Difūzijas plēves montāža</t>
  </si>
  <si>
    <t>Daudzslāņu caurules 32*3 ar pretkondensāta izolāciju, b=40 mm (bēniņos)</t>
  </si>
  <si>
    <t>Daudzslāņu caurules 25*2,5 ar pretkondensāta izolāciju, b=40 mm (bēniņos)</t>
  </si>
  <si>
    <t>Daudzslāņu caurules 20*2,25 ar pretkondensāta izolāciju, b=40 mm (bēniņõs)</t>
  </si>
  <si>
    <t>Vara cauruļvadu pārejas posmi tehniskā specifik. Punkti 2.16-2.21</t>
  </si>
  <si>
    <t>4.PANDUSA IZBŪVE</t>
  </si>
  <si>
    <t>5.CITI DARBI</t>
  </si>
  <si>
    <t>Saīsinājums</t>
  </si>
  <si>
    <t>Pasūtītājs: Madonas novada pašvaldība</t>
  </si>
  <si>
    <t>Reģistrācijas numurs: LV 90000054572</t>
  </si>
  <si>
    <t>Adrese: Saieta laukums 1, Madona, Madonas novads, LV-4801</t>
  </si>
  <si>
    <t>Tāmes izmaksas</t>
  </si>
  <si>
    <t>Tāme sastādīta 2012. gada ____________________</t>
  </si>
  <si>
    <t>Tāme sastādīta 2012.gada tirgus cenās, pamatojoties uz AR, BK daļas rasējumiem</t>
  </si>
  <si>
    <t>Sastādīja __________________________________________________________________</t>
  </si>
  <si>
    <t>Laistīšanas krāns ārējais un šlūtene Dn25, l=70m</t>
  </si>
  <si>
    <t>Spēka elektrotīkli</t>
  </si>
  <si>
    <t>Tāme sastādīta 2012.gada tirgus cenās, pamatojoties uz ŪKT daļas rasējumiem</t>
  </si>
  <si>
    <t>Tāme sastādīta 2012.gada tirgus cenās, pamatojoties uz EL daļas rasējumiem</t>
  </si>
  <si>
    <t>Tāme sastādīta 2012.gada tirgus cenās, pamatojoties uz ELT daļas rasējumiem</t>
  </si>
  <si>
    <t>Tāme sastādīta 2012.gada tirgus cenās, pamatojoties uz AVK daļas rasējumiem</t>
  </si>
  <si>
    <t>Siltumezgls</t>
  </si>
  <si>
    <t>Tāme sastādīta 2012. gada ____________</t>
  </si>
  <si>
    <t>Kopējā darbietilpība, c/h __________________</t>
  </si>
  <si>
    <t>Nr.p.k.</t>
  </si>
  <si>
    <t>Kods</t>
  </si>
  <si>
    <t>Darba nosaukums</t>
  </si>
  <si>
    <t>m</t>
  </si>
  <si>
    <t>m2</t>
  </si>
  <si>
    <t>Pretendents:</t>
  </si>
  <si>
    <t>Vienības izmaksas</t>
  </si>
  <si>
    <t>Kopā uz visu apjomu</t>
  </si>
  <si>
    <t>Par kopējo summu, Ls ________________</t>
  </si>
  <si>
    <t>Darba veids vai konstruktīvā elementa nosaukums</t>
  </si>
  <si>
    <t>Tāmes izmaksas (Ls)</t>
  </si>
  <si>
    <t>Tai skaitā</t>
  </si>
  <si>
    <t>Darbietilpība (c/h)</t>
  </si>
  <si>
    <t>darba alga (Ls)</t>
  </si>
  <si>
    <t>materiāli (Ls)</t>
  </si>
  <si>
    <t>mehānismi (Ls)</t>
  </si>
  <si>
    <t>Kopā :</t>
  </si>
  <si>
    <t>Virsizdevumi (____%)</t>
  </si>
  <si>
    <t>t.sk.darba aizsardzība</t>
  </si>
  <si>
    <t>Peļņa (_____%)</t>
  </si>
  <si>
    <t>Darba devēja sociālais nodoklis (24,09%)</t>
  </si>
  <si>
    <t xml:space="preserve">Pavisam kopā </t>
  </si>
  <si>
    <t>(paraksts un tā atšifrējums,datums)</t>
  </si>
  <si>
    <t>Pārbaudīja ____________________________________________________________________</t>
  </si>
  <si>
    <t>Sertifikāta Nr._______________________</t>
  </si>
  <si>
    <t>Tiešās izmaksas kopā</t>
  </si>
  <si>
    <t>Materiālu,grunts apmaiņas un būvgružu transporta izdevumi (……...%)</t>
  </si>
  <si>
    <t>Objekta nosaukums</t>
  </si>
  <si>
    <t>Objekta izmaksas</t>
  </si>
  <si>
    <t>1.</t>
  </si>
  <si>
    <t>Kopsumma bez PVN</t>
  </si>
  <si>
    <t>PVN (22%)</t>
  </si>
  <si>
    <t>Pavisam kopā</t>
  </si>
  <si>
    <t>Sertifikāta Nr.______________</t>
  </si>
  <si>
    <t>APSTIPRINU:</t>
  </si>
  <si>
    <t>BŪVNIECĪBAS KOPTĀME</t>
  </si>
  <si>
    <t>Būves nosaukums: Sociālās dzīvojamās mājas rekonstrukcija Ceriņu ielā -1, Jaunkalsnavā</t>
  </si>
  <si>
    <t>Būves adrese: Ceriņu iela -1, Jaunkalsnava, Kalsnavas pagasts, Madonas novads, LV - 4860</t>
  </si>
  <si>
    <t>Nr. p.k.</t>
  </si>
  <si>
    <t>Tāme sastādīta 2012. gada __________________</t>
  </si>
  <si>
    <r>
      <t xml:space="preserve">Būves nosaukums: </t>
    </r>
    <r>
      <rPr>
        <u val="single"/>
        <sz val="11"/>
        <rFont val="Times New Roman"/>
        <family val="1"/>
      </rPr>
      <t>Sociālās dzīvojamās mājas rekonstrukcija Ceriņu ielā -1, Jaunkalsnavā</t>
    </r>
  </si>
  <si>
    <r>
      <t xml:space="preserve">Būves adrese: </t>
    </r>
    <r>
      <rPr>
        <u val="single"/>
        <sz val="11"/>
        <rFont val="Times New Roman"/>
        <family val="1"/>
      </rPr>
      <t>Ceriņu iela -1, Jaunkalsnava, Kalsnavas pagasts, Madonas novads, LV - 4860</t>
    </r>
  </si>
  <si>
    <t>Mērvienība</t>
  </si>
  <si>
    <t>Daudzums</t>
  </si>
  <si>
    <t>laika norma (c/h)</t>
  </si>
  <si>
    <t>darba    samaksas                    likme (Ls/h)</t>
  </si>
  <si>
    <t>Kopā (Ls)</t>
  </si>
  <si>
    <t>darbietilpība (c/h)</t>
  </si>
  <si>
    <t>summa (Ls)</t>
  </si>
  <si>
    <t>gab</t>
  </si>
  <si>
    <t>kompl</t>
  </si>
  <si>
    <t>tek.m</t>
  </si>
  <si>
    <t xml:space="preserve">Montāžas putas </t>
  </si>
  <si>
    <t>Durvju ailes apdare</t>
  </si>
  <si>
    <t>L D</t>
  </si>
  <si>
    <t>Skārda palodzes montāža</t>
  </si>
  <si>
    <t>Loga ailes apdares atjaunošana</t>
  </si>
  <si>
    <t>Logailes gruntēšana</t>
  </si>
  <si>
    <t>Logailes špaktelēšana</t>
  </si>
  <si>
    <t>Logailes slīpēšana</t>
  </si>
  <si>
    <t>Logailes krāsošana 3.kārtas</t>
  </si>
  <si>
    <t>Logailes apstrāde ar akrilu</t>
  </si>
  <si>
    <t>1.LOGU MONTĀŽA</t>
  </si>
  <si>
    <t>Durvju ailes gruntēšana, krāsošana 3 kārtas</t>
  </si>
  <si>
    <t>2.DURVJU MONTĀŽA</t>
  </si>
  <si>
    <t>1.BŪVLAUKUMA SAGATAVOŠANA</t>
  </si>
  <si>
    <t>Informācijas stenda uzstādīšana</t>
  </si>
  <si>
    <t>Pagaidu žoga uzstādīšana</t>
  </si>
  <si>
    <t>Ofisa konteinera noma</t>
  </si>
  <si>
    <t>Strādnieku konteinera noma</t>
  </si>
  <si>
    <t>Materiālu konteineru noma</t>
  </si>
  <si>
    <t>WC noma ar apkalpošanu</t>
  </si>
  <si>
    <t>Cokola tīrīšana no vecā apmetuma</t>
  </si>
  <si>
    <t>Pamatu vertikāla hidroizolācija</t>
  </si>
  <si>
    <t>Cokola gruntēšana</t>
  </si>
  <si>
    <t>Cokola špaktelēšana</t>
  </si>
  <si>
    <t>Pamatu remonts</t>
  </si>
  <si>
    <t>vietas</t>
  </si>
  <si>
    <t>Siltināta cokola špaktelēšana</t>
  </si>
  <si>
    <t>Līmjava</t>
  </si>
  <si>
    <t>kg</t>
  </si>
  <si>
    <t>Sintetiskais apmetuma siets, stūri</t>
  </si>
  <si>
    <t>Cokola apdare ar minerālo apmetumu</t>
  </si>
  <si>
    <t>Grunts</t>
  </si>
  <si>
    <t>l</t>
  </si>
  <si>
    <t>Apmetums</t>
  </si>
  <si>
    <t>Cokola krāsošana</t>
  </si>
  <si>
    <t>Krāsa</t>
  </si>
  <si>
    <t>Sastatņu montāža, demontāža, noma</t>
  </si>
  <si>
    <t>Logu aizsardzība ar plēvi</t>
  </si>
  <si>
    <t>Cietās vates 150 mm montāža (ar ailsāniem)</t>
  </si>
  <si>
    <t>Dībeļskrūves</t>
  </si>
  <si>
    <t>Siltinātas sienas špaktelēšana (ar ailsāniem)</t>
  </si>
  <si>
    <t>Stūri</t>
  </si>
  <si>
    <t>Sienas apdare ar minerālo apmetumu (ar ailsāniem)</t>
  </si>
  <si>
    <t>Fasādes krāsošana</t>
  </si>
  <si>
    <t>Apmales ierīkošana</t>
  </si>
  <si>
    <t>Zālāja atjaunošana</t>
  </si>
  <si>
    <t>Kāpņu remonts</t>
  </si>
  <si>
    <t>tn</t>
  </si>
  <si>
    <t>Būvlaukuma sagatavošana</t>
  </si>
  <si>
    <t>BS</t>
  </si>
  <si>
    <t>FAS</t>
  </si>
  <si>
    <t>Fasādes siltināšana</t>
  </si>
  <si>
    <t>1.COKOLA SILTINĀŠANA</t>
  </si>
  <si>
    <t>2.FASĀDES SILTINĀŠANA</t>
  </si>
  <si>
    <t>3.CITI DARBI</t>
  </si>
  <si>
    <t>Loga ailes siltināšana un apdare</t>
  </si>
  <si>
    <t>JUMT</t>
  </si>
  <si>
    <t xml:space="preserve">Logailes izbūve </t>
  </si>
  <si>
    <t>Zemes rakšanas darbi</t>
  </si>
  <si>
    <t>m3</t>
  </si>
  <si>
    <t>Smilts slānis 200 mm ar blietēšanu</t>
  </si>
  <si>
    <t>Šķembu slānis ar blietēšanu</t>
  </si>
  <si>
    <t>Pandusa betonēšana</t>
  </si>
  <si>
    <t>Pagaidu žoga noma</t>
  </si>
  <si>
    <t>mēn.</t>
  </si>
  <si>
    <t>Pagaidu elektrības pieslēgums</t>
  </si>
  <si>
    <t>Pagaidu ūdensvada pieslēgums</t>
  </si>
  <si>
    <t>Konteineru transportēšana</t>
  </si>
  <si>
    <t>reiss</t>
  </si>
  <si>
    <t>Cokola siltināšana, putuplasts 100 mm</t>
  </si>
  <si>
    <t xml:space="preserve">Lietus ūdens novadīšana </t>
  </si>
  <si>
    <t>Sienu gruntēšana</t>
  </si>
  <si>
    <t>Vecā šīfera demontāža</t>
  </si>
  <si>
    <t>Vecā šīfera utilizācija</t>
  </si>
  <si>
    <t>Koka siju remonts</t>
  </si>
  <si>
    <t>Latojuma izveide</t>
  </si>
  <si>
    <t>Jumta lūkas montāža</t>
  </si>
  <si>
    <t>Dzegas izbūve</t>
  </si>
  <si>
    <t>Dzegas krāsošana, 2 kārtas</t>
  </si>
  <si>
    <t>Sniega barjera montāža</t>
  </si>
  <si>
    <t>Apkures cauruļvadu siltumizolācija</t>
  </si>
  <si>
    <t xml:space="preserve">Bēniņu tīrīšāna </t>
  </si>
  <si>
    <t>Laipas montāžā zem dīvslīpa jumta</t>
  </si>
  <si>
    <t>Ventilācijas restes montāža</t>
  </si>
  <si>
    <t>Pretvēja mineralvates plāksnes 30 mm ierikošana dzegā ar pārklajumu virs bēniņu daļas vismaz 300 mm</t>
  </si>
  <si>
    <t>Antiseptizētu retinātu dēļu klājs, 25 mm virs beramās min.vates</t>
  </si>
  <si>
    <t>Ventilācijas izvadu remonts bēņiņu un jumta zonā (hidroizolācija)</t>
  </si>
  <si>
    <t xml:space="preserve">1. JUMTA REMONTS </t>
  </si>
  <si>
    <t xml:space="preserve">2. BĒNIŅU REMONTS </t>
  </si>
  <si>
    <t>Elektroinstalācijas maiņa ar apgaismojumu bēniņos</t>
  </si>
  <si>
    <t>Lodveida noslēgvārsts (tērauda) Dn50</t>
  </si>
  <si>
    <t>Lodveida noslēgvārsts (bronzas), Dn40</t>
  </si>
  <si>
    <t>Lodveida noslēgvārsts (bronzas), Dn25</t>
  </si>
  <si>
    <t>Vienvirziena vārsts (tērauda) Dn 50</t>
  </si>
  <si>
    <t>Vienvirziena vārsts (bronzas) Dn40</t>
  </si>
  <si>
    <t>Vienvirziena vārsts (bronzas) Dn25</t>
  </si>
  <si>
    <t>Drošības vārsts, 6bar</t>
  </si>
  <si>
    <t>Iztukšošanas krāns Dn 15</t>
  </si>
  <si>
    <t>Iztukšošanas krāns Dn 25</t>
  </si>
  <si>
    <t>Atgaisošanas krāns, Dn 15</t>
  </si>
  <si>
    <t>Termometrs ar čaulu</t>
  </si>
  <si>
    <t>Manometrs ar ventili, 0-10 bar</t>
  </si>
  <si>
    <t>Tērauda caurules 60,3*2,9</t>
  </si>
  <si>
    <t>Vara caurules 42*1,5</t>
  </si>
  <si>
    <t>Vara caurules 28*1,0</t>
  </si>
  <si>
    <t>Akmens vates čaulas d.60, b=40 mm</t>
  </si>
  <si>
    <t>Akmens vates čaulas d.48, b=40 mm</t>
  </si>
  <si>
    <t>Akmens vates čaulas d.28, b=30 mm</t>
  </si>
  <si>
    <t>Cauruļvadu stiprinājumi un balsti</t>
  </si>
  <si>
    <t>Cauruļvadu montāžas komplekts</t>
  </si>
  <si>
    <t>Gruntskrāsa</t>
  </si>
  <si>
    <t>Krāsa Neosprit, 2. Kārtās</t>
  </si>
  <si>
    <t>Siltumizolācijas montāžas komplekts</t>
  </si>
  <si>
    <t>1.SILTUMMEZGLS</t>
  </si>
  <si>
    <t>Vara apkures caurules d.15</t>
  </si>
  <si>
    <t>Vara apkures caurules d.18</t>
  </si>
  <si>
    <t>Vara apkures caurules d.22</t>
  </si>
  <si>
    <t>Vara apkures caurules d.28</t>
  </si>
  <si>
    <t>Vara apkures caurules d.35</t>
  </si>
  <si>
    <t>Vara cauruadu līkums 90 d.15</t>
  </si>
  <si>
    <t>Vara cauruadu līkums 90 d.18</t>
  </si>
  <si>
    <t>Vara cauruadu līkums 90 d.22</t>
  </si>
  <si>
    <t>Vara cauruadu līkums 90 d.28</t>
  </si>
  <si>
    <t>Vara cauruadu līkums 90 d.35</t>
  </si>
  <si>
    <t>Vara cauruļvadu T-veida atzars 90 d.15/d.15</t>
  </si>
  <si>
    <t>Vara cauruļvadu T-veida atzars 90 d.18/d.18</t>
  </si>
  <si>
    <t>Vara cauruļvadu T-veida atzars 90 d.18/d.22</t>
  </si>
  <si>
    <t>Vara cauruļvadu T-veida atzars 90 d.22/d.15</t>
  </si>
  <si>
    <t>Vara cauruļvadu T-veida atzars 90 d.22/d.22</t>
  </si>
  <si>
    <t>Vara cauruļvadu T-veida atzars 90 d.28/d.15</t>
  </si>
  <si>
    <t>Vara cauruļvadu T-veida atzars 90 d.28/d.22</t>
  </si>
  <si>
    <t>Vara cauruļvadu T-veida atzars 90 d.28/d.28</t>
  </si>
  <si>
    <t>Vara cauruļvadu T-veida atzars 90 d.35/d.15</t>
  </si>
  <si>
    <t>Vara cauruļvadu T-veida atzars 90 d.35/d.35</t>
  </si>
  <si>
    <t>1. CAURUĻVADI UN VEIDGABALI</t>
  </si>
  <si>
    <t>2.SILDĶERMEŅI</t>
  </si>
  <si>
    <t>Sildķermeņu gaisa izlaides vārsts</t>
  </si>
  <si>
    <t>1.N1-49 NOSŪCE</t>
  </si>
  <si>
    <t>Skārda apaļie gaisa vadi D100</t>
  </si>
  <si>
    <t>Skārda apaļie gaisa vadi D160</t>
  </si>
  <si>
    <t>Skārda apaļie gaisa vadi D200</t>
  </si>
  <si>
    <t>Gaisa vada līkums 90 D100</t>
  </si>
  <si>
    <t>Gaisa vada līkums 90 D200</t>
  </si>
  <si>
    <t>Gaisa vada līkums 60 D160</t>
  </si>
  <si>
    <t>Koka durvju klēdes montāža ar krāsošanu</t>
  </si>
  <si>
    <t>Durvju atdures montāža</t>
  </si>
  <si>
    <t>Durvju sliekšņa montāža</t>
  </si>
  <si>
    <t>Bēņinu lūkas ar saliekāmām kāpnēm montāža</t>
  </si>
  <si>
    <t>Notekas montāža</t>
  </si>
  <si>
    <t>Renes montāža</t>
  </si>
  <si>
    <t>1.PAGRABS</t>
  </si>
  <si>
    <t>Sienas demontāža</t>
  </si>
  <si>
    <t>Durvju ailes izveide pamatos</t>
  </si>
  <si>
    <t>Būvgrūžu iekraušana un izvešana uz izgāztuvi</t>
  </si>
  <si>
    <t>Montāžas stiprinājumi</t>
  </si>
  <si>
    <t>Koka sijas 50*125 ar paliktniem</t>
  </si>
  <si>
    <t>Latas 40*40 montāža</t>
  </si>
  <si>
    <t>Dēļu klājs 37 mm</t>
  </si>
  <si>
    <t>Ruberoida bitumena mastika 5 mm</t>
  </si>
  <si>
    <t>Javas kārta 50 mm ar sietu 3*100*100</t>
  </si>
  <si>
    <t>Sienu krāsas tonēšana (gaišais tonis)</t>
  </si>
  <si>
    <t>Sienu krāsošana, 3. Kārtas</t>
  </si>
  <si>
    <t>Sienu apmetums uz sieta</t>
  </si>
  <si>
    <t>Sienu flīzēšana</t>
  </si>
  <si>
    <t>DEM</t>
  </si>
  <si>
    <t>APD</t>
  </si>
  <si>
    <t>Jumta remonts</t>
  </si>
  <si>
    <t>Pandusa margas izgatavošana un montāža (cinkotas)</t>
  </si>
  <si>
    <t>3.PANDUSA IZBŪVE</t>
  </si>
  <si>
    <t>4.CITI DARBI</t>
  </si>
  <si>
    <t>Nojūmes remonts virs pagraba ieejas</t>
  </si>
  <si>
    <t>Siltummezgls</t>
  </si>
  <si>
    <t>Apkures sistēma</t>
  </si>
  <si>
    <t>SM</t>
  </si>
  <si>
    <t>APK</t>
  </si>
  <si>
    <t>Ventilācijas sistēma</t>
  </si>
  <si>
    <t>VEN</t>
  </si>
  <si>
    <t>Zibensaizsardzība</t>
  </si>
  <si>
    <t>ZIB</t>
  </si>
  <si>
    <t>Alumīnija kailvads</t>
  </si>
  <si>
    <t>Spaile divu Al kailvadu stiprināšanai pie zibensnoved.</t>
  </si>
  <si>
    <t>Plastmasas stieples turētājs uz slīpiem jumtiem</t>
  </si>
  <si>
    <t>Al kailvada savienojuma spaile ar metālu</t>
  </si>
  <si>
    <t>Klemme stieples stiprinājumam pie notekrenes</t>
  </si>
  <si>
    <t>Krustveida savienojuma klemme</t>
  </si>
  <si>
    <t>Al kailvada vertikālā stiprinājuma distanceri pie mūra sienas</t>
  </si>
  <si>
    <t>Mērījumu klemme</t>
  </si>
  <si>
    <t>Izolēta cinkota dzelzs stieple zemējuma izvadam pie sienas</t>
  </si>
  <si>
    <t>Cinkotas plakandzelzs zemējuma savienojošā saite</t>
  </si>
  <si>
    <t>Cinkots elektrods</t>
  </si>
  <si>
    <t>Elektroda galva</t>
  </si>
  <si>
    <t>Elektroda uzgalis</t>
  </si>
  <si>
    <t>Krustveida savienojuma klemme apaļdzelzs-plakandzelzs</t>
  </si>
  <si>
    <t>Krustveida savienojuma klemme plakandzelzs-plakandzelzs</t>
  </si>
  <si>
    <t>Pretkorozijas lenta</t>
  </si>
  <si>
    <t>Montāžas metālizstrādājumi</t>
  </si>
  <si>
    <t>Zālāja atrakšana un atjaunošana</t>
  </si>
  <si>
    <t>Trose cinkota atsaitēm ar stiprinājumiem</t>
  </si>
  <si>
    <t xml:space="preserve">Zemējuma kontūra savienojošās saites tranšejas rakšana 1.0m </t>
  </si>
  <si>
    <t>Aktīvais zibensuztvērējs</t>
  </si>
  <si>
    <t>1.ZIBENSAIZSARDZĪBA</t>
  </si>
  <si>
    <t>gab.</t>
  </si>
  <si>
    <t>m²</t>
  </si>
  <si>
    <t>Mērījumi</t>
  </si>
  <si>
    <t>Izpilddokumentācija</t>
  </si>
  <si>
    <t xml:space="preserve">Savienošanas spailes </t>
  </si>
  <si>
    <t>Z/apm slēdzis vientaustiņa, IP20,</t>
  </si>
  <si>
    <t>Z/apm slēdzis divtaustiņu, IP20</t>
  </si>
  <si>
    <t>V/apm slēdzis vientaustiņa, IP44</t>
  </si>
  <si>
    <t>Z/apm slēdzis vientaustiņa, IP44</t>
  </si>
  <si>
    <t>Kustību sensors  IP44</t>
  </si>
  <si>
    <t>Z/a kārba</t>
  </si>
  <si>
    <t>V/a kārba</t>
  </si>
  <si>
    <t>PVC caurule</t>
  </si>
  <si>
    <t>Montāžas palīgmateriāli</t>
  </si>
  <si>
    <t>Rievu kalšana sienā</t>
  </si>
  <si>
    <t>Elektro apgaismojums</t>
  </si>
  <si>
    <t>EL</t>
  </si>
  <si>
    <t>Vara dzīslu kabelis MMJ 3*1,5</t>
  </si>
  <si>
    <t>Vara dzīslu kabelis MMJ 4*1,5</t>
  </si>
  <si>
    <t>k-ts</t>
  </si>
  <si>
    <t>1.ELEKTRO APGAISMOJUMS</t>
  </si>
  <si>
    <t>Gaism. ''Izeja'' ar 1h akkumulāt; ar gaismas diodi, stiprināms pie griestiem kompl. ar spuldzi</t>
  </si>
  <si>
    <t>Spēkas elektrotīkli</t>
  </si>
  <si>
    <t>ELT</t>
  </si>
  <si>
    <t>Sadales korpuss z/a 12 mod</t>
  </si>
  <si>
    <t>Sadales korpuss z/a 6 mod.</t>
  </si>
  <si>
    <t>Sadales korpuss ar paketslēdzi 160A, drošinātājiem 3x40A. 6x35A, 3x50A,</t>
  </si>
  <si>
    <t>Z/apm rozete ar zemējošu kontaktu</t>
  </si>
  <si>
    <t>V/apm rozete ar zemējošu kontaktu</t>
  </si>
  <si>
    <t>Z/apm slēdzis vientaustiņa, IP20</t>
  </si>
  <si>
    <t>Kabeļu gala apdare 4 - 16mm2</t>
  </si>
  <si>
    <t>Kabeļu gala apdare 25 - 35mm3</t>
  </si>
  <si>
    <t>Uzskaites sadale</t>
  </si>
  <si>
    <t>Statne</t>
  </si>
  <si>
    <t>Lielā nosegkārba</t>
  </si>
  <si>
    <t>Vara dzīslu kabelis MMJ 3*2,5</t>
  </si>
  <si>
    <t>Vara dzīslu kabelis MMJ 5*2,5</t>
  </si>
  <si>
    <t>Vara dzīslu kabelis MMJ 5*6</t>
  </si>
  <si>
    <t>Vara dzīslu kabelis MMJ 5*10</t>
  </si>
  <si>
    <t>Alumīnija dzīslu kabelis AXMK 4*50</t>
  </si>
  <si>
    <t>PVC caurule d.50</t>
  </si>
  <si>
    <t>PVC caurule d.40</t>
  </si>
  <si>
    <t>PVC caurule d.25</t>
  </si>
  <si>
    <t>PVC caurule d.20</t>
  </si>
  <si>
    <t>Automātslēdzis 1B10A</t>
  </si>
  <si>
    <t>Automātslēdzis 1c16A</t>
  </si>
  <si>
    <t>Automātslēdzis,  3B50A+30mA</t>
  </si>
  <si>
    <t>Automātslēdzis,  1B16A+30mA</t>
  </si>
  <si>
    <t>Paketslēdzis 80A, 400V</t>
  </si>
  <si>
    <t>Paketslēdzis 40A, 230V</t>
  </si>
  <si>
    <t>Paketslēdzis 40A, 400V</t>
  </si>
  <si>
    <t>1.SPĒKA ELEKTROTĪKLI</t>
  </si>
  <si>
    <t>Sagatavošanas darbi (t.s. geodēzijas darbi)</t>
  </si>
  <si>
    <t>Zemes rakšanas darbi, līdz 200 mm dziļumā</t>
  </si>
  <si>
    <t>Grunts virsmas blietēšana</t>
  </si>
  <si>
    <t>Smilts slāņa ierīkošana ar blietēšanu</t>
  </si>
  <si>
    <t>Krāsainais bruģis 80 mm (saskaņot ar pasūtītāju)</t>
  </si>
  <si>
    <t>Lieka grunts izvešana attalumā līdz 10 km</t>
  </si>
  <si>
    <t>Asfaltseguma remonts</t>
  </si>
  <si>
    <t>Gaisa vada līkums 15 D200</t>
  </si>
  <si>
    <t>Gaisa vada līkums 90 D160</t>
  </si>
  <si>
    <t>Virtuves nosūcejs ar ventilātoru un filtru, saskaņot ar pasūtītāju</t>
  </si>
  <si>
    <t>Gaisa noplūdes reste</t>
  </si>
  <si>
    <t>2.DABĪGA NOSŪCE</t>
  </si>
  <si>
    <t>Gaisa pārpludes restes 200*100</t>
  </si>
  <si>
    <t>Gaisa pārpludes restes 600*100</t>
  </si>
  <si>
    <t>1.KANALIZĀCIJA K1</t>
  </si>
  <si>
    <t>UKT</t>
  </si>
  <si>
    <t>Ūdensvads un kanalizācija</t>
  </si>
  <si>
    <t>Kanalizācijas caurule d.110</t>
  </si>
  <si>
    <t>Kanalizācijas caurule d.110 ar trokšņu izolāciju 5 mm</t>
  </si>
  <si>
    <t>Kanalizācijas caurule d.110 SN4</t>
  </si>
  <si>
    <t>Kanalizācijas caurule d.50 SN4</t>
  </si>
  <si>
    <t>Ugunsdrošības lente caurulei d.110 (EI-30)</t>
  </si>
  <si>
    <t>Revīzija ar vāku d.110</t>
  </si>
  <si>
    <t>Kanalizācijas pretvārsts DN100</t>
  </si>
  <si>
    <t>Noslēgtapa tīrīšanai (lūka) d.110</t>
  </si>
  <si>
    <t>Izvads uz jumtu</t>
  </si>
  <si>
    <t>Roku mazgātne, sifons, jaucejkrāns</t>
  </si>
  <si>
    <t>Klozetpods, ventilis DN15</t>
  </si>
  <si>
    <t>Invalīdu roku mazgātne, sifons, jaucejkrāns</t>
  </si>
  <si>
    <t>Invalīdu klozetpods, ventilis DN15</t>
  </si>
  <si>
    <t>Mazgātne, sifons, jaucējkrāns (nerusējošais tērauds) ar sensoru vadību</t>
  </si>
  <si>
    <t>Dušas vācele, sifons, jaucējkrāns, kabīne</t>
  </si>
  <si>
    <t>Stiprinājumi</t>
  </si>
  <si>
    <t>Aisargčaula d.315</t>
  </si>
  <si>
    <t>Spiediena plastmass. Caurule Dn32</t>
  </si>
  <si>
    <t>2. ŪDENSVADS Ū1, Ū2</t>
  </si>
  <si>
    <t>Daudzslāņu caurules 50*4,5 ar pretkondensāta izolāciju, b=4 mm</t>
  </si>
  <si>
    <t>Daudzslāņu caurules 40*4 ar pretkondensāta izolāciju, b=4 mm</t>
  </si>
  <si>
    <t>Daudzslāņu caurules 32*3 ar pretkondensāta izolāciju, b=9 mm</t>
  </si>
  <si>
    <t>Daudzslāņu caurules 25*2,5 ar pretkondensāta izolāciju, b=9 mm</t>
  </si>
  <si>
    <t>Daudzslāņu caurules 20*2,25 ar pretkondensāta izolāciju, b=9 mm</t>
  </si>
  <si>
    <t>Daudzslāņu caurules 16*2 ar pretkondensāta izolāciju, b=9 mm</t>
  </si>
  <si>
    <t xml:space="preserve">Daudzslāņu caurules 16*2 </t>
  </si>
  <si>
    <t>Sistēmas tukšošanas krāns Dn15</t>
  </si>
  <si>
    <t>Lodveida ventilis Dn 15</t>
  </si>
  <si>
    <t>Lodveida ventilis Dn 20</t>
  </si>
  <si>
    <t>Lodveida ventilis Dn 25</t>
  </si>
  <si>
    <t>Lodveida ventilis Dn 32</t>
  </si>
  <si>
    <t>Lodveida ventilis Dn 15 iekārtu pievadam</t>
  </si>
  <si>
    <t>Ievada mezgls</t>
  </si>
  <si>
    <t>manometrs</t>
  </si>
  <si>
    <t>mehāniskais filtrs</t>
  </si>
  <si>
    <t>iztukšošanas krāns DN15</t>
  </si>
  <si>
    <t>ūdensskaitītājs DN20</t>
  </si>
  <si>
    <t>lodveida ventilis DN20</t>
  </si>
  <si>
    <t>Šķersojums ar sienu vai pārsegumu</t>
  </si>
  <si>
    <t>Pretvārsts Dn32</t>
  </si>
  <si>
    <t>3. ŪDENSVADS S3, S4</t>
  </si>
  <si>
    <t>Daudzslāņu caurules 40*4 ar siltumizolāciju, b=30 mm</t>
  </si>
  <si>
    <t>Daudzslāņu caurules 32*3 ar siltumizolāciju, b=30 mm</t>
  </si>
  <si>
    <t>Daudzslāņu caurules 25*2,5 ar siltumizolāciju, b=20 mm</t>
  </si>
  <si>
    <t>Daudzslāņu caurules 20*2,25 ar siltumizolāciju, b=20 mm</t>
  </si>
  <si>
    <t>Daudzslāņu caurules 16*2 ar siltumizolāciju, b=20 mm</t>
  </si>
  <si>
    <t>Termocirkulācijas balansa vārsts Dn 20</t>
  </si>
  <si>
    <t>Termocirkulācijas balansa vārsts Dn 15</t>
  </si>
  <si>
    <t>Daudzslāņu caurules 32*3 ar siltumizolāciju, b=100 mm bēniņos</t>
  </si>
  <si>
    <t>Daudzslāņu caurules 25*2,5 ar siltumizolāciju, b=100 mm bēniņos</t>
  </si>
  <si>
    <t>Daudzslāņu caurules 20*2,25 ar siltumizolāciju, b=100 mm bēniņos</t>
  </si>
  <si>
    <t>Pretvārsts Dn25</t>
  </si>
  <si>
    <t>Pretvārsts Dn15</t>
  </si>
  <si>
    <t>Atgaisotājs</t>
  </si>
  <si>
    <t>Šķembu slāņa ierīkošana ar blietēšanu, 120 mm</t>
  </si>
  <si>
    <t>Aizbēršana ar blietēšanu</t>
  </si>
  <si>
    <t xml:space="preserve">"Sociālās dzīvojamās mājas rekonstrukcija Ceriņu ielā -1, Jaunkalsnavā" būvdarbi </t>
  </si>
  <si>
    <t>LIFT</t>
  </si>
  <si>
    <t>Lifta ierīkošana</t>
  </si>
  <si>
    <t xml:space="preserve">Demontāžas darbi </t>
  </si>
  <si>
    <t>Rakšanas darbi (izrakt, aizrakt, blietet grunti pa kārtām)</t>
  </si>
  <si>
    <t>Esošās durvju ailes aizpildīšana</t>
  </si>
  <si>
    <t>Veidņu izgatavošana, montāža, demontāža jaunām sienām</t>
  </si>
  <si>
    <t>Jaunās sienas armēšana</t>
  </si>
  <si>
    <t>Jaunās sienas betonēšana</t>
  </si>
  <si>
    <t>Jaunās sienas hidroizolācija ar bituma mastiku</t>
  </si>
  <si>
    <t>Pakapienu remonts</t>
  </si>
  <si>
    <t>Sienu tīrīšana, gruntēšana, apmešana uz sieta, krāsošana</t>
  </si>
  <si>
    <t>Jaunās sienas krāsošana</t>
  </si>
  <si>
    <t>Jaunās durvju ailes apdare no abām pusēm</t>
  </si>
  <si>
    <t xml:space="preserve">Pārseguma špaktelēšana </t>
  </si>
  <si>
    <t>Sintetiskais apmetuma siets</t>
  </si>
  <si>
    <t>Logs L10 ar montāžu, 1200*2000 mm (PVC logs, 3 kameru, 4+4sel, stikls Pilkington vai ekvivalents, siltumizolācija 1,1 W/m2K)</t>
  </si>
  <si>
    <t>Durvis D3, 1200*2100 (dubulta), PVC ar montāžu</t>
  </si>
  <si>
    <t>Jumtiņš ar montāžu virs durvīm D3</t>
  </si>
  <si>
    <t>1. LIFTA PAMATI</t>
  </si>
  <si>
    <t>Virsmas blietēšana ar smilts pieberšanu</t>
  </si>
  <si>
    <t>Demontāžas darbi pie pamatiem</t>
  </si>
  <si>
    <t>Veidņu izgatavošana, montāža, demontāža</t>
  </si>
  <si>
    <t>Betonējums B15</t>
  </si>
  <si>
    <t>Hidroizolācijas ieklāšana (plēve)</t>
  </si>
  <si>
    <t>Armēšanas darbi</t>
  </si>
  <si>
    <t>Pamatu un sienu betonēšana</t>
  </si>
  <si>
    <t>Pamatu un sienu hidroizolācija</t>
  </si>
  <si>
    <t>Ieliekāmās detaļas</t>
  </si>
  <si>
    <t>Zemes pieberšana ar blietēšanu pa slāniem ik pēc 200 mm</t>
  </si>
  <si>
    <t>2.LIFTA ŠAHTAS KONSTRUKCIJAS MONTĀŽA</t>
  </si>
  <si>
    <t>Lifta šahtas nesošas konstrukcijas izgatavošana</t>
  </si>
  <si>
    <t>Lifta šahtas nesošas konstrukcijas montāža</t>
  </si>
  <si>
    <t>Ieliekāmo detaļu montāža</t>
  </si>
  <si>
    <t>3.LIFTA MONTĀŽA</t>
  </si>
  <si>
    <t xml:space="preserve">Lifta montāža </t>
  </si>
  <si>
    <t>4.LIFTA SAHTAS APDARE</t>
  </si>
  <si>
    <t>Pielaiduma vietu apdare</t>
  </si>
  <si>
    <t>Nesoša konstrukcija stikla konstrukcijam</t>
  </si>
  <si>
    <t>Fasādes apdares apšuvums (stikla konstrukcija SS2)</t>
  </si>
  <si>
    <t>Sastatņu noma, montāža, demontāža</t>
  </si>
  <si>
    <t>5. LIFTA VĒJTVERA SIENAS</t>
  </si>
  <si>
    <t>Pārsedzes montāža</t>
  </si>
  <si>
    <t>6. LIFTA VĒJTVERA GRĪDA</t>
  </si>
  <si>
    <t xml:space="preserve">Grīdas ierīkošana ar flīzes </t>
  </si>
  <si>
    <t>7. LIFTA SIENU APDARE</t>
  </si>
  <si>
    <t>8. LIFTA VĒJTVERA GRIESTI</t>
  </si>
  <si>
    <t>Griestu montāža, špaktelēšana, krāsošana</t>
  </si>
  <si>
    <t xml:space="preserve">Iekštelpu apdares darbi </t>
  </si>
  <si>
    <t xml:space="preserve">Būvlaukuma sagatavošana </t>
  </si>
  <si>
    <t xml:space="preserve">Logi un durvis </t>
  </si>
  <si>
    <t xml:space="preserve">Fasādes siltināšana </t>
  </si>
  <si>
    <r>
      <t xml:space="preserve">Jumta remonts </t>
    </r>
  </si>
  <si>
    <t xml:space="preserve">Lifta ierīkošana </t>
  </si>
  <si>
    <t>Pārbaudīja _______________________________________________</t>
  </si>
  <si>
    <t>Sastādīja _________________________________________________</t>
  </si>
  <si>
    <t>Demontāžas darbi</t>
  </si>
  <si>
    <t>2 - 1.STĀVS</t>
  </si>
  <si>
    <t>Griestu apdares demontāža</t>
  </si>
  <si>
    <t>Grīdas seguma demontāža</t>
  </si>
  <si>
    <t>Grīdas siltinājuma demontāža</t>
  </si>
  <si>
    <t>Elektroinstalācijas demontāža</t>
  </si>
  <si>
    <t>Santehniskā aprīkojuma demontāža</t>
  </si>
  <si>
    <t>Apkures aprīkojuma demontāža</t>
  </si>
  <si>
    <t>Starpsienu un dūmvadu demontāža</t>
  </si>
  <si>
    <t>Logu ailes paplašināšana līdz durvju ailes lifta vajadzībam</t>
  </si>
  <si>
    <t xml:space="preserve">Logu ailes paplašināšana </t>
  </si>
  <si>
    <t>3 - 2.STĀVS</t>
  </si>
  <si>
    <t>Logu/durvju ailas pastiprināšana, terauda konstrukcija</t>
  </si>
  <si>
    <t>IEKŠTELPU APDARES DARBI</t>
  </si>
  <si>
    <t xml:space="preserve"> 1.STĀVA REMONTS</t>
  </si>
  <si>
    <t>1.1. Grīda</t>
  </si>
  <si>
    <t xml:space="preserve">Melnās grīdas ierīkošana </t>
  </si>
  <si>
    <t>Skuju koka zāģmateriāli</t>
  </si>
  <si>
    <t>Ugunsbionoturīgais sastāvs, koka apstrāde</t>
  </si>
  <si>
    <t>Jumta pape (vai ruberoids)</t>
  </si>
  <si>
    <t>Grīdas ierīkošana ar linoleja segumu</t>
  </si>
  <si>
    <t>Koka līstes 25*25 mm</t>
  </si>
  <si>
    <t>OSB platnes 6 mm</t>
  </si>
  <si>
    <t>Dēļu klājs 25 mm</t>
  </si>
  <si>
    <t>Izlīdzinoša špakteles kārta</t>
  </si>
  <si>
    <t>Linolejs</t>
  </si>
  <si>
    <t>Linolēja līme</t>
  </si>
  <si>
    <t>Grīdlītes, koka, krāsotas ar eļļas krasu</t>
  </si>
  <si>
    <t>Grīdas lūkas montāža</t>
  </si>
  <si>
    <t>Grīdas ierīkošana ar flīzes segumu sanmezglos, tualetēs un vannas istabās</t>
  </si>
  <si>
    <t>1.2. Jaunās starpsienas izveide 150 mm</t>
  </si>
  <si>
    <t xml:space="preserve">Knauf profilu un koka statņu montāža </t>
  </si>
  <si>
    <t>Tvaika izolācijas plēve</t>
  </si>
  <si>
    <t>Reģipša lokšņu montāža (2 loksnes no katras puses)</t>
  </si>
  <si>
    <t>Reģipša sienas špaktelēšana, slīpēšana</t>
  </si>
  <si>
    <t>Reģipša sienas krāsošana</t>
  </si>
  <si>
    <t>1.3. Ailu aizpildīšana</t>
  </si>
  <si>
    <t>Starpsienu ailu aizpildīšana</t>
  </si>
  <si>
    <t>Nesošo sienu ailu aizpildīšana</t>
  </si>
  <si>
    <t>1.4.  Esošo starpsienu apdare</t>
  </si>
  <si>
    <t>Sienu tīrīšana</t>
  </si>
  <si>
    <t>1.5.  Esošo sienu apdare</t>
  </si>
  <si>
    <t>1.6.  Griestu apdare</t>
  </si>
  <si>
    <t>1.7.  Sliedes ratiņiem</t>
  </si>
  <si>
    <t>Pārvietojāmo sliežu izgatavošana un montāža</t>
  </si>
  <si>
    <t>2-2.STĀVA REMONTS</t>
  </si>
  <si>
    <t>2.1. Grīda</t>
  </si>
  <si>
    <t>Grīdas ierīkošana ar linoleja segumu sanmezglos, tualetēs un vannas istabās</t>
  </si>
  <si>
    <t>2.2. Jaunās starpsienas izveide 150 mm</t>
  </si>
  <si>
    <t>2.3. Ailu aizpildīšana</t>
  </si>
  <si>
    <t>2.4.  Esošo starpsienu apdare</t>
  </si>
  <si>
    <t>2.5.  Esošo sienu apdare</t>
  </si>
  <si>
    <t>2.6.  Griestu apdare</t>
  </si>
  <si>
    <t>3. KOKA STARPSTĀVU PĀRSEGUMS</t>
  </si>
  <si>
    <t>Koka izstrādajumi pastiprināšanai</t>
  </si>
  <si>
    <t>Logi un Durvis</t>
  </si>
  <si>
    <t>Logs L1 ar montāžu, 2500*2450 mm, (PVC logs, 3 kameru, 4+4sel, stikls Pilkington vai ekvivalents, siltumizolācija 1,1 W/m2K)</t>
  </si>
  <si>
    <t>Logs L2 ar montāžu, 1000*1900 mm (balts PVC logs, 3 kameru, 4+4sel, stikls Pilkington vai ekvivalents, siltumizolācija 1,1 W/m2K)</t>
  </si>
  <si>
    <t>Logs L3 ar montāžu, 1500*1900 mm (PVC logs, 3 kameru, 4+4sel, stikls Pilkington vai ekvivalents, siltumizolācija 1,1 W/m2K)</t>
  </si>
  <si>
    <t>Logs L4 ar montāžu, 600*1150 mm, (PVC logs, 3 kameru, 4+4sel, stikls Pilkington vai ekvivalents, siltumizolācija 1,1 W/m2K)</t>
  </si>
  <si>
    <t>Reste L5 ar montāžu, 600*600</t>
  </si>
  <si>
    <t>Reste L6 ar montāžu, 600*600</t>
  </si>
  <si>
    <t>Logs L7 ar montāžu, 1200*1000 mm (PVC logs, 3 kameru, 4+4sel, stikls Pilkington vai ekvivalents, siltumizolācija 1,1 W/m2K)</t>
  </si>
  <si>
    <t>Logs L8 ar montāžu, 1200*1550 mm (PVC logs, 3 kameru, 4+4sel, stikls Pilkington vai ekvivalents, siltumizolācija 1,1 W/m2K)</t>
  </si>
  <si>
    <t>Logs L9 ar montāžu, 1500*1550 mm (PVC logs, 3 kameru, 4+4sel, stikls Pilkington vai ekvivalents, siltumizolācija 1,1 W/m2K)</t>
  </si>
  <si>
    <t>Logs L11 ar montāžu, 1500*900 mm (PVC logs, 3 kameru, 4+4sel, stikls Pilkington vai ekvivalents, siltumizolācija 1,1 W/m2K)</t>
  </si>
  <si>
    <t>Durvis D1, 1000*2000, metāla, siltinātas,  ar montāžu</t>
  </si>
  <si>
    <t>Durvis D2, 1000*1850, koka ar montāžu</t>
  </si>
  <si>
    <t>Durvis D4, 1600*2900, PVC ar montāžu</t>
  </si>
  <si>
    <t>Durvis D5, 1200*2100, koka, ar montāžu</t>
  </si>
  <si>
    <t>Durvis D6, 1100*2100, koka, ar montāžu</t>
  </si>
  <si>
    <t>Durvis D6a, 1000*2100, koka, ar montāžu</t>
  </si>
  <si>
    <t>Durvis D7, 900*2100, koka, ar montāžu</t>
  </si>
  <si>
    <t>Durvis D7a, 1100*2100, koka, ar montāžu</t>
  </si>
  <si>
    <t>Durvis D8, 950*2100, PVC ar montāžu</t>
  </si>
  <si>
    <t>Stiklotas starpsienas montāža SS1</t>
  </si>
  <si>
    <t>Jumtiņš ar montāžu virs durvīm D4</t>
  </si>
  <si>
    <t>Jumtiņš ar montāžu virs durvīm D8</t>
  </si>
  <si>
    <r>
      <t xml:space="preserve">Sastādīja: </t>
    </r>
    <r>
      <rPr>
        <i/>
        <u val="single"/>
        <sz val="11"/>
        <rFont val="Times New Roman"/>
        <family val="1"/>
      </rPr>
      <t>paraksts un tā atšifrējums, datums</t>
    </r>
  </si>
  <si>
    <t>PAROC beramā akmens vate, 200 mm vai ekvivalents</t>
  </si>
  <si>
    <t>KNAUF grīdas plāksne 2 kārtās*12,5 mm vai ekvivalents</t>
  </si>
  <si>
    <t>Skaņas izolācija ISOLGAMMA 4 mm vai ekvivalents</t>
  </si>
  <si>
    <t>Piekārto griestu montāža "KNAUF Reģipsis" tipa vai ekvivalents</t>
  </si>
  <si>
    <t>PAROC UNS 37, 100 mm vai ekvivalents</t>
  </si>
  <si>
    <t>KNAUF grīdas plāksne 2 kārtās*12,5 mm ekvivalents</t>
  </si>
  <si>
    <t>Piekārto griestu montāža "Armstrong" tipa vai ekvivalents</t>
  </si>
  <si>
    <t>Pagraba pārseguma siltināšana cietās vates 150 mm montāža</t>
  </si>
  <si>
    <t>Jumta segums RANNILA MONTEREY ar PE pārklājumu, ar papildelementiem (kore utt.) vai ekvivalents</t>
  </si>
  <si>
    <t>Trilux 7482/TCL18 E Centa pie virsmas stiprin. gaismeklis, IP65 vai ekvivalents</t>
  </si>
  <si>
    <t>Trilux 7481/TCL18 E Centa pie virsmas stiprin. gaismeklis, IP65 vai ekvivalents</t>
  </si>
  <si>
    <t>Trilux Atirion D-L RSV 136 COMP piekārts gaismeklis, IP20 vai ekvivalents</t>
  </si>
  <si>
    <t>Trilux Atirion D-L RSV 236 COMP piekārts gaismeklis, IP20 vai ekvivalents</t>
  </si>
  <si>
    <t>Trilux Oleveon 136 COMP uz virsmas stiprināms gaismeklis, IP66 vai ekvivalents</t>
  </si>
  <si>
    <t>Trilux Oleveon 236 COMP uz virsmas stiprināms gaismeklis, IP66 vai ekvivalents</t>
  </si>
  <si>
    <t>Trilux 6541 St-S/18 COMP pie virsmas stiprin. gaismeklis ar slēdzi un rozeti IP54 vai ekvivalents</t>
  </si>
  <si>
    <t>Savienojošais posms "INGESCO'' uzstādīšanai uz masta vai ekvivalents</t>
  </si>
  <si>
    <t>Masts ''INGESCO'' uzstādīš. kompl. ar kronšteiniem stiprināšanai  pie sienas vai ekvivalents</t>
  </si>
  <si>
    <t>Metāla leņķis Vormann L vai ekvivalents</t>
  </si>
  <si>
    <t>Ķimiskais enkurs HILTI vai ekvivalents</t>
  </si>
  <si>
    <t>Šķērsojums ar sienu vai pārsegumu</t>
  </si>
  <si>
    <t>Vara apkures caurules d.15, HT/Armaflex 10mm vai ekvivalents</t>
  </si>
  <si>
    <t>Vara apkures caurules d.18, HT/Armaflex 10mm vai ekvivalents</t>
  </si>
  <si>
    <t>Vara apkures caurules d.22, HT/Armaflex 10mm vai ekvivalents</t>
  </si>
  <si>
    <t>Vara apkures caurules d.28, HT/Armaflex 10mm vai ekvivalents</t>
  </si>
  <si>
    <t>Vara apkures caurules d.35, HT/Armaflex 10mm vai ekvivalents</t>
  </si>
  <si>
    <t>Lodveida noslēgvārsts X1666 Dn32, "Danfoss" vai ekvivalents</t>
  </si>
  <si>
    <t>Sildķermeņu termostatiskais vārsts RA-N-15, Dn15, "Danfoss" vai ekvivalents</t>
  </si>
  <si>
    <t>Sildķermeņu termosatiskāvārsta galva RA2990, "Danfoss" vai ekvivalents</t>
  </si>
  <si>
    <t>Sildķermeņu noslēgvārsts ar iztukšošanas iespēju RLV Dn15, "Danfoss" vai ekvivalents</t>
  </si>
  <si>
    <t>Dvieļu žāvētāju termostatiskais vārsts ar regulēšanas galvu RFA 70-2, "Purmo" vai ekvivalents</t>
  </si>
  <si>
    <t>Radiators komplektā ar korķi un montāžas stiprinājumiem Compact C21-500-500 "Purmo" vai ekvivalents</t>
  </si>
  <si>
    <t>Radiators komplektā ar korķi un montāžas stiprinājumiem Compact C21-500-600 "Purmo" vai ekvivalents</t>
  </si>
  <si>
    <t>Radiators komplektā ar korķi un montāžas stiprinājumiem Compact C21-500-700 "Purmo" vai ekvivalents</t>
  </si>
  <si>
    <t>Radiators komplektā ar korķi un montāžas stiprinājumiem Compact C21-500-800 "Purmo" vai ekvivalents</t>
  </si>
  <si>
    <t>Radiators komplektā ar korķi un montāžas stiprinājumiem Compact C21-500-900 "Purmo" vai ekvivalents</t>
  </si>
  <si>
    <t>Radiators komplektā ar korķi un montāžas stiprinājumiem Compact C21-500-1000 "Purmo" vai ekvivalents</t>
  </si>
  <si>
    <t>Radiators komplektā ar korķi un montāžas stiprinājumiem Compact C21-500-1100 "Purmo" vai ekvivalents</t>
  </si>
  <si>
    <t>Radiators komplektā ar korķi un montāžas stiprinājumiem Compact C22-500-900 "Purmo" vai ekvivalents</t>
  </si>
  <si>
    <t>Radiators komplektā ar korķi un montāžas stiprinājumiem Hygiene H20-500-700 "Purmo" vai ekvivalents</t>
  </si>
  <si>
    <t>Radiators komplektā ar korķi un montāžas stiprinājumiem Hygiene H20-500-1400 "Purmo"  vai ekvivalents</t>
  </si>
  <si>
    <t>Radiators komplektā ar korķi un montāžas stiprinājumiem Hygiene H20-500-600 "Purmo" vai ekvivalents</t>
  </si>
  <si>
    <t>Radiators komplektā ar korķi un montāžas stiprinājumiem Compact C22-500-1400 "Purmo" vai ekvivalents</t>
  </si>
  <si>
    <t>Radiators komplektā ar korķi un montāžas stiprinājumiem Compact C22-500-1200 "Purmo" vai ekvivalents</t>
  </si>
  <si>
    <t>Radiators komplektā ar korķi un montāžas stiprinājumiem Hygiene H30-500-600 "Purmo" vai ekvivalents</t>
  </si>
  <si>
    <t>Radiators komplektā ar korķi un montāžas stiprinājumiem Hygiene H30-500-700 "Purmo" vai ekvivalents</t>
  </si>
  <si>
    <t>Radiators komplektā ar korķi un montāžas stiprinājumiem Hygiene H30-500-1400 "Purmo" vai ekvivalents</t>
  </si>
  <si>
    <t>Dvieļu žāvētājs ar montāžas stiprinājumiem Flores FLO 1205 vai ekvivalents</t>
  </si>
  <si>
    <t>Dvieļu žāvētājs ar montāžas stiprinājumiem Flores FLO 1506 vai ekvivalents</t>
  </si>
  <si>
    <t>Siltummainis ar siltumizolāciju, "Danfoss" XB 20-1 26 (Q=122 kWt) vai ekvivalents</t>
  </si>
  <si>
    <t>Automatikas bloks "Danfoss" ECL 200 vai ekvivalents</t>
  </si>
  <si>
    <t>Iegremdējams temperatūras devējs, "Danfoss" ESMU vai ekvivalents</t>
  </si>
  <si>
    <t>Tvertnes temperatūras devējs, "Danfoss", ESMB vai ekvivalents</t>
  </si>
  <si>
    <t>Siltumenerģijas mērītājs, Ultraflow Dn40 Gnom=10 m3/h, "Kamstrup Energy" vai ekvivalents</t>
  </si>
  <si>
    <t>2-ceļu regulējošais vārsts VM2 Dn32, kvs=10 m3/h, "Danfoss" vai ekvivalents</t>
  </si>
  <si>
    <t>Siltumenerģijas mērītāja procesors "miltical 601" "Kamstrup Energy" vai ekvivalents</t>
  </si>
  <si>
    <t>Regulējoša vārsta izpildmehānizms AMV-30, "Danfoss" vai ekvivalents</t>
  </si>
  <si>
    <t>Karsta ūdens tvertne ar siltumizolāciju LS 1500, v=1,5 m3, "Reflex" vai ekvivalents</t>
  </si>
  <si>
    <t>Karsta ūdens tvertnes elektriskais sildītājs ar termostatu EFHR 25,0 kW, "Reflex" vai ekvivalents</t>
  </si>
  <si>
    <t>Cirkulācijas sūknis karstā ūdens sagatavošanai TOP-S 25/7, "WILO" vai ekvivalents</t>
  </si>
  <si>
    <t>Karstā ūdens cirkulācijas sūknis Stratoc ECD-Z 25 1-5, "WILO" vai ekvivalents</t>
  </si>
  <si>
    <t>Sienu krāsošana 3. kārtās</t>
  </si>
  <si>
    <t>Ķīmiskais enkurs HILTI vai ekvivalents</t>
  </si>
  <si>
    <t>Bēniņu lūka</t>
  </si>
  <si>
    <t>Sienas  mūrēšana no FIBO blokiem 250 mm vai ekvivalents</t>
  </si>
  <si>
    <t>Traps Wilo-DrainLift Box 32/8  vai ekvivalents</t>
  </si>
  <si>
    <t>Luminiscēta Spuldze 36W</t>
  </si>
  <si>
    <t>Luminiscēta Spuldze 18W</t>
  </si>
  <si>
    <t>Trilux Atirion D-L RSV 136 COMP piekārts gaismeklis, IP20 vai ekvivalents, ar 1h akumulatoru</t>
  </si>
  <si>
    <t>Nosūces ventilātors SILENT 100 CZ vai ekvivalents</t>
  </si>
  <si>
    <t>Nosūces ventilātors SILENT 100 CRZ vai ekvivalents</t>
  </si>
  <si>
    <t>Nosūces ventilātors SILENT200 CRZ vai ekvivalents</t>
  </si>
  <si>
    <t>Jumta deflektors XBEZ-71-010 vai ekvivalents</t>
  </si>
  <si>
    <t>Jumta deflektors XBEZ-71-016 vai ekvivalents</t>
  </si>
  <si>
    <t>Jumta deflektors XBEZ-71-020 vai ekvivalents</t>
  </si>
  <si>
    <t>Diafragmas izplēšanas trauks Refix DT5 80 (16bar, 70c), "Reflex' vai ekvivalents</t>
  </si>
  <si>
    <t>Cirkulācijas sūknis karstā ūdens tvertnes uzsildīšanai Star-z 25/6, "WILO" vai ekvivalents</t>
  </si>
  <si>
    <t xml:space="preserve">Sadale ar 11gb 1-fāzu skaitītājiem, 11gb 1B20A automātsl (N)-DUS-II-112 </t>
  </si>
  <si>
    <t xml:space="preserve">Sadale ar 5gb 1-fāzu skaitītājiem, 5gb 1B20A automāts1 </t>
  </si>
  <si>
    <t>Mehāniskais sietiņfiltrs (bronzas) Dn 40</t>
  </si>
  <si>
    <t>Mehāniskais sietiņfiltrs (bronzas) Dn 25</t>
  </si>
  <si>
    <t>Balansēšanas vārsts Dn 50 STAD vai ekvivalents</t>
  </si>
  <si>
    <t xml:space="preserve">4.PAGRABA IEEJAS MEZGLS, LIFTA </t>
  </si>
  <si>
    <t>Vispārējie būvdarbi</t>
  </si>
  <si>
    <t>Lokālā tāme Nr. 1.</t>
  </si>
  <si>
    <t>Lokālā tāme Nr.2.</t>
  </si>
  <si>
    <t>Lokālā tāme Nr. 3.</t>
  </si>
  <si>
    <t>Lokālā tāme Nr. 4.</t>
  </si>
  <si>
    <t>Lokālā tāme Nr. 5.</t>
  </si>
  <si>
    <t>Lokālā tāme Nr.6.</t>
  </si>
  <si>
    <t>Lokālā tāme Nr. 7.</t>
  </si>
  <si>
    <t>Lokālā tāme Nr. 8.</t>
  </si>
  <si>
    <t>Lokālā tāme Nr. 9.</t>
  </si>
  <si>
    <t>Lokālā tāme Nr. 10.</t>
  </si>
  <si>
    <t>Lokālā tāme Nr. 11.</t>
  </si>
  <si>
    <t>Lokālā tāme Nr. 12.</t>
  </si>
  <si>
    <t>Lokālā tāme Nr. 13.</t>
  </si>
  <si>
    <t>Lokālā tāme Nr. 14.</t>
  </si>
  <si>
    <t xml:space="preserve">                           Kopsavilkuma aprēķini pa darbu vai konstruktīvo elementu veidiem</t>
  </si>
  <si>
    <t>Tāme sastādīta 2012. gada ______________</t>
  </si>
  <si>
    <t>Tāme sastādīta 2012. gada _______________</t>
  </si>
  <si>
    <t>Tāme sastādīta 2012. gada ________________</t>
  </si>
  <si>
    <t>Tāme sastādīta 2012. gada _____________</t>
  </si>
  <si>
    <t xml:space="preserve">Nesošas konstrukcijas skrotēšana, gruntēšana, krāsošana </t>
  </si>
  <si>
    <t>Iepirkums: "Būvdarbi projekta "Sociālās dzīvojamās mājas rekonstrukcija Ceriņu ielā -1, Jaunkalsnavā" īstenošanai",  identifikācijas numurs MNP2012/1_ERAF</t>
  </si>
  <si>
    <t>Iepirkums: "Būvdarbi projekta "Sociālās dzīvojamās mājas rekonstrukcija Ceriņu ielā -1, Jaunkalsnavā" īstenošanai",  identifikācijas numurs MNP2012/1_ERAF.</t>
  </si>
  <si>
    <t>Būvdarbi projekta "Sociālās dzīvojamās mājas rekonstrukcija Ceriņu ielā -1, Jaunkalsnavā"  īstenošanai</t>
  </si>
  <si>
    <t>Būvdarbi projekta "Sociālās dzīvojamās mājas rekonstrukcija Ceriņu ielā -1, Jaunkalsnavā" īstnošanai</t>
  </si>
</sst>
</file>

<file path=xl/styles.xml><?xml version="1.0" encoding="utf-8"?>
<styleSheet xmlns="http://schemas.openxmlformats.org/spreadsheetml/2006/main">
  <numFmts count="1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00"/>
    <numFmt numFmtId="173" formatCode="0.0"/>
    <numFmt numFmtId="174" formatCode="#,##0.0"/>
  </numFmts>
  <fonts count="50">
    <font>
      <sz val="10"/>
      <name val="Arial"/>
      <family val="0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b/>
      <sz val="14"/>
      <name val="Arial"/>
      <family val="2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medium"/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9" borderId="1" applyNumberFormat="0" applyAlignment="0" applyProtection="0"/>
    <xf numFmtId="0" fontId="6" fillId="9" borderId="1" applyNumberFormat="0" applyAlignment="0" applyProtection="0"/>
    <xf numFmtId="0" fontId="32" fillId="0" borderId="0" applyNumberFormat="0" applyFill="0" applyBorder="0" applyAlignment="0" applyProtection="0"/>
    <xf numFmtId="0" fontId="7" fillId="20" borderId="6" applyNumberFormat="0" applyAlignment="0" applyProtection="0"/>
    <xf numFmtId="0" fontId="8" fillId="0" borderId="7" applyNumberFormat="0" applyFill="0" applyAlignment="0" applyProtection="0"/>
    <xf numFmtId="0" fontId="9" fillId="6" borderId="0" applyNumberFormat="0" applyBorder="0" applyAlignment="0" applyProtection="0"/>
    <xf numFmtId="0" fontId="14" fillId="0" borderId="8" applyNumberFormat="0" applyFill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7" fillId="20" borderId="6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5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4"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wrapText="1"/>
    </xf>
    <xf numFmtId="0" fontId="0" fillId="0" borderId="0" xfId="0" applyAlignment="1">
      <alignment horizontal="left"/>
    </xf>
    <xf numFmtId="0" fontId="22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0" xfId="86" applyFont="1" applyAlignment="1">
      <alignment/>
      <protection/>
    </xf>
    <xf numFmtId="0" fontId="29" fillId="0" borderId="0" xfId="86" applyFont="1">
      <alignment/>
      <protection/>
    </xf>
    <xf numFmtId="0" fontId="24" fillId="0" borderId="0" xfId="86" applyFont="1">
      <alignment/>
      <protection/>
    </xf>
    <xf numFmtId="0" fontId="30" fillId="0" borderId="0" xfId="86" applyFont="1">
      <alignment/>
      <protection/>
    </xf>
    <xf numFmtId="0" fontId="29" fillId="0" borderId="0" xfId="86" applyFont="1" applyAlignment="1">
      <alignment/>
      <protection/>
    </xf>
    <xf numFmtId="0" fontId="29" fillId="0" borderId="10" xfId="86" applyFont="1" applyBorder="1" applyAlignment="1">
      <alignment horizontal="center" vertical="center" wrapText="1"/>
      <protection/>
    </xf>
    <xf numFmtId="0" fontId="29" fillId="0" borderId="11" xfId="86" applyFont="1" applyBorder="1" applyAlignment="1">
      <alignment horizontal="center" vertical="center" wrapText="1"/>
      <protection/>
    </xf>
    <xf numFmtId="0" fontId="29" fillId="0" borderId="10" xfId="86" applyFont="1" applyBorder="1" applyAlignment="1">
      <alignment horizontal="center" vertical="center"/>
      <protection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95" applyFont="1" applyFill="1" applyBorder="1" applyAlignment="1">
      <alignment horizontal="left" vertical="center" wrapText="1"/>
      <protection/>
    </xf>
    <xf numFmtId="0" fontId="30" fillId="0" borderId="10" xfId="95" applyFont="1" applyFill="1" applyBorder="1" applyAlignment="1">
      <alignment horizontal="center" vertical="center" wrapText="1"/>
      <protection/>
    </xf>
    <xf numFmtId="0" fontId="29" fillId="0" borderId="0" xfId="86" applyFont="1" applyAlignment="1">
      <alignment horizontal="center"/>
      <protection/>
    </xf>
    <xf numFmtId="0" fontId="22" fillId="0" borderId="10" xfId="95" applyFont="1" applyFill="1" applyBorder="1" applyAlignment="1">
      <alignment horizontal="center" vertical="justify" wrapText="1"/>
      <protection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10" xfId="0" applyFont="1" applyBorder="1" applyAlignment="1">
      <alignment/>
    </xf>
    <xf numFmtId="0" fontId="30" fillId="0" borderId="10" xfId="86" applyFont="1" applyBorder="1" applyAlignment="1">
      <alignment horizontal="right"/>
      <protection/>
    </xf>
    <xf numFmtId="0" fontId="22" fillId="0" borderId="12" xfId="89" applyFont="1" applyBorder="1" applyAlignment="1">
      <alignment horizontal="center" vertical="center" textRotation="90" wrapText="1"/>
      <protection/>
    </xf>
    <xf numFmtId="0" fontId="22" fillId="0" borderId="13" xfId="89" applyFont="1" applyBorder="1" applyAlignment="1">
      <alignment horizontal="center" vertical="center" textRotation="90" wrapText="1"/>
      <protection/>
    </xf>
    <xf numFmtId="0" fontId="22" fillId="0" borderId="13" xfId="89" applyFont="1" applyFill="1" applyBorder="1" applyAlignment="1">
      <alignment horizontal="center" vertical="center" textRotation="90" wrapText="1"/>
      <protection/>
    </xf>
    <xf numFmtId="0" fontId="22" fillId="0" borderId="14" xfId="89" applyFont="1" applyBorder="1" applyAlignment="1">
      <alignment horizontal="center" vertical="center"/>
      <protection/>
    </xf>
    <xf numFmtId="0" fontId="22" fillId="0" borderId="15" xfId="89" applyFont="1" applyBorder="1" applyAlignment="1">
      <alignment horizontal="center"/>
      <protection/>
    </xf>
    <xf numFmtId="0" fontId="34" fillId="0" borderId="15" xfId="112" applyFont="1" applyFill="1" applyBorder="1" applyAlignment="1">
      <alignment horizontal="center"/>
      <protection/>
    </xf>
    <xf numFmtId="1" fontId="34" fillId="0" borderId="15" xfId="112" applyNumberFormat="1" applyFont="1" applyFill="1" applyBorder="1" applyAlignment="1">
      <alignment horizontal="center"/>
      <protection/>
    </xf>
    <xf numFmtId="1" fontId="22" fillId="0" borderId="15" xfId="89" applyNumberFormat="1" applyFont="1" applyBorder="1" applyAlignment="1" applyProtection="1">
      <alignment horizontal="center"/>
      <protection/>
    </xf>
    <xf numFmtId="1" fontId="22" fillId="0" borderId="16" xfId="89" applyNumberFormat="1" applyFont="1" applyBorder="1" applyAlignment="1" applyProtection="1">
      <alignment horizontal="center"/>
      <protection/>
    </xf>
    <xf numFmtId="0" fontId="22" fillId="0" borderId="17" xfId="89" applyFont="1" applyBorder="1" applyAlignment="1">
      <alignment horizontal="center"/>
      <protection/>
    </xf>
    <xf numFmtId="0" fontId="22" fillId="0" borderId="10" xfId="89" applyFont="1" applyBorder="1">
      <alignment/>
      <protection/>
    </xf>
    <xf numFmtId="0" fontId="22" fillId="0" borderId="10" xfId="89" applyFont="1" applyBorder="1" applyAlignment="1">
      <alignment horizontal="center" wrapText="1"/>
      <protection/>
    </xf>
    <xf numFmtId="4" fontId="22" fillId="0" borderId="10" xfId="89" applyNumberFormat="1" applyFont="1" applyBorder="1" applyAlignment="1" applyProtection="1">
      <alignment horizontal="center"/>
      <protection/>
    </xf>
    <xf numFmtId="4" fontId="22" fillId="0" borderId="10" xfId="89" applyNumberFormat="1" applyFont="1" applyFill="1" applyBorder="1" applyAlignment="1" applyProtection="1">
      <alignment horizontal="center"/>
      <protection/>
    </xf>
    <xf numFmtId="4" fontId="22" fillId="0" borderId="18" xfId="89" applyNumberFormat="1" applyFont="1" applyBorder="1" applyAlignment="1" applyProtection="1">
      <alignment horizontal="center"/>
      <protection/>
    </xf>
    <xf numFmtId="0" fontId="37" fillId="0" borderId="10" xfId="89" applyFont="1" applyBorder="1">
      <alignment/>
      <protection/>
    </xf>
    <xf numFmtId="0" fontId="37" fillId="0" borderId="10" xfId="89" applyFont="1" applyFill="1" applyBorder="1">
      <alignment/>
      <protection/>
    </xf>
    <xf numFmtId="0" fontId="22" fillId="0" borderId="10" xfId="89" applyFont="1" applyFill="1" applyBorder="1" applyAlignment="1">
      <alignment horizontal="center" wrapText="1"/>
      <protection/>
    </xf>
    <xf numFmtId="0" fontId="20" fillId="0" borderId="10" xfId="89" applyFont="1" applyBorder="1" applyAlignment="1">
      <alignment horizontal="center" wrapText="1"/>
      <protection/>
    </xf>
    <xf numFmtId="0" fontId="25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1" fontId="38" fillId="0" borderId="15" xfId="112" applyNumberFormat="1" applyFont="1" applyFill="1" applyBorder="1" applyAlignment="1">
      <alignment horizontal="center"/>
      <protection/>
    </xf>
    <xf numFmtId="2" fontId="20" fillId="0" borderId="10" xfId="89" applyNumberFormat="1" applyFont="1" applyBorder="1" applyAlignment="1">
      <alignment horizontal="center"/>
      <protection/>
    </xf>
    <xf numFmtId="0" fontId="24" fillId="0" borderId="10" xfId="89" applyFont="1" applyBorder="1" applyAlignment="1">
      <alignment wrapText="1"/>
      <protection/>
    </xf>
    <xf numFmtId="0" fontId="24" fillId="0" borderId="10" xfId="89" applyFont="1" applyFill="1" applyBorder="1" applyAlignment="1">
      <alignment horizontal="left" wrapText="1"/>
      <protection/>
    </xf>
    <xf numFmtId="0" fontId="24" fillId="0" borderId="10" xfId="89" applyFont="1" applyFill="1" applyBorder="1" applyAlignment="1">
      <alignment wrapText="1"/>
      <protection/>
    </xf>
    <xf numFmtId="0" fontId="1" fillId="0" borderId="0" xfId="0" applyFont="1" applyAlignment="1">
      <alignment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2" fontId="41" fillId="0" borderId="19" xfId="0" applyNumberFormat="1" applyFont="1" applyBorder="1" applyAlignment="1">
      <alignment horizontal="center" vertical="center"/>
    </xf>
    <xf numFmtId="2" fontId="30" fillId="0" borderId="19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0" fillId="0" borderId="0" xfId="93">
      <alignment/>
      <protection/>
    </xf>
    <xf numFmtId="2" fontId="0" fillId="0" borderId="0" xfId="93" applyNumberFormat="1" applyAlignment="1">
      <alignment vertical="center"/>
      <protection/>
    </xf>
    <xf numFmtId="0" fontId="22" fillId="0" borderId="0" xfId="93" applyFont="1">
      <alignment/>
      <protection/>
    </xf>
    <xf numFmtId="2" fontId="22" fillId="0" borderId="0" xfId="93" applyNumberFormat="1" applyFont="1" applyAlignment="1">
      <alignment vertical="center"/>
      <protection/>
    </xf>
    <xf numFmtId="0" fontId="36" fillId="0" borderId="0" xfId="93" applyFont="1">
      <alignment/>
      <protection/>
    </xf>
    <xf numFmtId="2" fontId="36" fillId="0" borderId="0" xfId="93" applyNumberFormat="1" applyFont="1" applyAlignment="1">
      <alignment vertical="center"/>
      <protection/>
    </xf>
    <xf numFmtId="0" fontId="22" fillId="24" borderId="0" xfId="93" applyFont="1" applyFill="1">
      <alignment/>
      <protection/>
    </xf>
    <xf numFmtId="2" fontId="22" fillId="24" borderId="0" xfId="93" applyNumberFormat="1" applyFont="1" applyFill="1" applyAlignment="1">
      <alignment vertical="center"/>
      <protection/>
    </xf>
    <xf numFmtId="0" fontId="0" fillId="24" borderId="0" xfId="0" applyFill="1" applyAlignment="1">
      <alignment/>
    </xf>
    <xf numFmtId="0" fontId="36" fillId="24" borderId="0" xfId="93" applyFont="1" applyFill="1">
      <alignment/>
      <protection/>
    </xf>
    <xf numFmtId="0" fontId="22" fillId="0" borderId="0" xfId="94" applyFont="1">
      <alignment/>
      <protection/>
    </xf>
    <xf numFmtId="0" fontId="0" fillId="0" borderId="0" xfId="94">
      <alignment/>
      <protection/>
    </xf>
    <xf numFmtId="2" fontId="22" fillId="0" borderId="0" xfId="94" applyNumberFormat="1" applyFont="1" applyAlignment="1">
      <alignment vertical="center"/>
      <protection/>
    </xf>
    <xf numFmtId="0" fontId="36" fillId="0" borderId="0" xfId="94" applyFont="1" applyFill="1" applyAlignment="1">
      <alignment vertical="center" wrapText="1"/>
      <protection/>
    </xf>
    <xf numFmtId="0" fontId="20" fillId="0" borderId="0" xfId="94" applyFont="1" applyFill="1" applyAlignment="1">
      <alignment vertical="center" wrapText="1"/>
      <protection/>
    </xf>
    <xf numFmtId="2" fontId="36" fillId="0" borderId="0" xfId="94" applyNumberFormat="1" applyFont="1" applyAlignment="1">
      <alignment vertical="center"/>
      <protection/>
    </xf>
    <xf numFmtId="2" fontId="22" fillId="0" borderId="0" xfId="94" applyNumberFormat="1" applyFont="1" applyAlignment="1">
      <alignment vertical="center"/>
      <protection/>
    </xf>
    <xf numFmtId="0" fontId="22" fillId="0" borderId="0" xfId="94" applyFont="1">
      <alignment/>
      <protection/>
    </xf>
    <xf numFmtId="16" fontId="24" fillId="0" borderId="10" xfId="0" applyNumberFormat="1" applyFont="1" applyBorder="1" applyAlignment="1">
      <alignment horizontal="center"/>
    </xf>
    <xf numFmtId="0" fontId="22" fillId="0" borderId="0" xfId="99" applyFont="1">
      <alignment/>
      <protection/>
    </xf>
    <xf numFmtId="2" fontId="22" fillId="0" borderId="0" xfId="99" applyNumberFormat="1" applyFont="1" applyAlignment="1">
      <alignment vertical="center"/>
      <protection/>
    </xf>
    <xf numFmtId="0" fontId="22" fillId="0" borderId="0" xfId="91" applyFont="1">
      <alignment/>
      <protection/>
    </xf>
    <xf numFmtId="2" fontId="22" fillId="0" borderId="0" xfId="91" applyNumberFormat="1" applyFont="1" applyAlignment="1">
      <alignment vertical="center"/>
      <protection/>
    </xf>
    <xf numFmtId="0" fontId="22" fillId="0" borderId="0" xfId="92" applyFont="1">
      <alignment/>
      <protection/>
    </xf>
    <xf numFmtId="0" fontId="22" fillId="0" borderId="12" xfId="92" applyFont="1" applyBorder="1" applyAlignment="1">
      <alignment horizontal="center" vertical="center" textRotation="90" wrapText="1"/>
      <protection/>
    </xf>
    <xf numFmtId="0" fontId="22" fillId="0" borderId="13" xfId="92" applyFont="1" applyBorder="1" applyAlignment="1">
      <alignment horizontal="center" vertical="center" textRotation="90" wrapText="1"/>
      <protection/>
    </xf>
    <xf numFmtId="0" fontId="22" fillId="0" borderId="13" xfId="92" applyFont="1" applyFill="1" applyBorder="1" applyAlignment="1">
      <alignment horizontal="center" vertical="center" textRotation="90" wrapText="1"/>
      <protection/>
    </xf>
    <xf numFmtId="0" fontId="22" fillId="0" borderId="12" xfId="92" applyFont="1" applyFill="1" applyBorder="1" applyAlignment="1">
      <alignment horizontal="center" vertical="center" textRotation="90" wrapText="1"/>
      <protection/>
    </xf>
    <xf numFmtId="0" fontId="22" fillId="0" borderId="14" xfId="92" applyFont="1" applyBorder="1" applyAlignment="1">
      <alignment horizontal="center" vertical="center"/>
      <protection/>
    </xf>
    <xf numFmtId="0" fontId="22" fillId="0" borderId="15" xfId="92" applyFont="1" applyBorder="1" applyAlignment="1">
      <alignment horizontal="center"/>
      <protection/>
    </xf>
    <xf numFmtId="0" fontId="22" fillId="0" borderId="15" xfId="112" applyFont="1" applyFill="1" applyBorder="1" applyAlignment="1">
      <alignment horizontal="center"/>
      <protection/>
    </xf>
    <xf numFmtId="1" fontId="22" fillId="0" borderId="15" xfId="112" applyNumberFormat="1" applyFont="1" applyFill="1" applyBorder="1" applyAlignment="1">
      <alignment horizontal="center"/>
      <protection/>
    </xf>
    <xf numFmtId="1" fontId="22" fillId="0" borderId="15" xfId="92" applyNumberFormat="1" applyFont="1" applyBorder="1" applyAlignment="1" applyProtection="1">
      <alignment horizontal="center"/>
      <protection/>
    </xf>
    <xf numFmtId="1" fontId="22" fillId="0" borderId="15" xfId="92" applyNumberFormat="1" applyFont="1" applyFill="1" applyBorder="1" applyAlignment="1" applyProtection="1">
      <alignment horizontal="center"/>
      <protection/>
    </xf>
    <xf numFmtId="1" fontId="22" fillId="0" borderId="16" xfId="92" applyNumberFormat="1" applyFont="1" applyBorder="1" applyAlignment="1" applyProtection="1">
      <alignment horizontal="center"/>
      <protection/>
    </xf>
    <xf numFmtId="2" fontId="22" fillId="0" borderId="0" xfId="92" applyNumberFormat="1" applyFont="1" applyAlignment="1">
      <alignment vertical="center"/>
      <protection/>
    </xf>
    <xf numFmtId="0" fontId="22" fillId="0" borderId="17" xfId="92" applyFont="1" applyBorder="1" applyAlignment="1">
      <alignment horizontal="center"/>
      <protection/>
    </xf>
    <xf numFmtId="0" fontId="22" fillId="0" borderId="10" xfId="92" applyFont="1" applyBorder="1">
      <alignment/>
      <protection/>
    </xf>
    <xf numFmtId="0" fontId="22" fillId="0" borderId="10" xfId="92" applyFont="1" applyBorder="1" applyAlignment="1">
      <alignment horizontal="center" wrapText="1"/>
      <protection/>
    </xf>
    <xf numFmtId="2" fontId="40" fillId="0" borderId="10" xfId="92" applyNumberFormat="1" applyFont="1" applyBorder="1" applyAlignment="1">
      <alignment horizontal="center"/>
      <protection/>
    </xf>
    <xf numFmtId="4" fontId="22" fillId="0" borderId="10" xfId="92" applyNumberFormat="1" applyFont="1" applyBorder="1" applyAlignment="1" applyProtection="1">
      <alignment horizontal="center"/>
      <protection/>
    </xf>
    <xf numFmtId="4" fontId="22" fillId="0" borderId="10" xfId="92" applyNumberFormat="1" applyFont="1" applyFill="1" applyBorder="1" applyAlignment="1" applyProtection="1">
      <alignment horizontal="center"/>
      <protection/>
    </xf>
    <xf numFmtId="4" fontId="22" fillId="0" borderId="18" xfId="92" applyNumberFormat="1" applyFont="1" applyBorder="1" applyAlignment="1" applyProtection="1">
      <alignment horizontal="center"/>
      <protection/>
    </xf>
    <xf numFmtId="0" fontId="22" fillId="0" borderId="10" xfId="92" applyFont="1" applyBorder="1" applyAlignment="1">
      <alignment horizontal="left" wrapText="1"/>
      <protection/>
    </xf>
    <xf numFmtId="0" fontId="22" fillId="0" borderId="10" xfId="92" applyFont="1" applyFill="1" applyBorder="1">
      <alignment/>
      <protection/>
    </xf>
    <xf numFmtId="0" fontId="22" fillId="0" borderId="10" xfId="92" applyFont="1" applyBorder="1" applyAlignment="1">
      <alignment horizontal="center"/>
      <protection/>
    </xf>
    <xf numFmtId="0" fontId="36" fillId="0" borderId="0" xfId="92" applyFont="1">
      <alignment/>
      <protection/>
    </xf>
    <xf numFmtId="174" fontId="22" fillId="0" borderId="10" xfId="92" applyNumberFormat="1" applyFont="1" applyFill="1" applyBorder="1" applyAlignment="1" applyProtection="1">
      <alignment horizontal="center"/>
      <protection/>
    </xf>
    <xf numFmtId="0" fontId="22" fillId="0" borderId="10" xfId="92" applyFont="1" applyBorder="1" applyAlignment="1">
      <alignment wrapText="1"/>
      <protection/>
    </xf>
    <xf numFmtId="0" fontId="20" fillId="0" borderId="10" xfId="92" applyFont="1" applyBorder="1" applyAlignment="1">
      <alignment horizontal="center" wrapText="1"/>
      <protection/>
    </xf>
    <xf numFmtId="2" fontId="20" fillId="0" borderId="10" xfId="92" applyNumberFormat="1" applyFont="1" applyBorder="1" applyAlignment="1">
      <alignment horizontal="center"/>
      <protection/>
    </xf>
    <xf numFmtId="173" fontId="20" fillId="0" borderId="10" xfId="92" applyNumberFormat="1" applyFont="1" applyBorder="1" applyAlignment="1">
      <alignment horizontal="center"/>
      <protection/>
    </xf>
    <xf numFmtId="2" fontId="20" fillId="0" borderId="10" xfId="92" applyNumberFormat="1" applyFont="1" applyFill="1" applyBorder="1" applyAlignment="1">
      <alignment horizontal="center"/>
      <protection/>
    </xf>
    <xf numFmtId="0" fontId="22" fillId="0" borderId="0" xfId="101" applyFont="1">
      <alignment/>
      <protection/>
    </xf>
    <xf numFmtId="2" fontId="22" fillId="0" borderId="0" xfId="101" applyNumberFormat="1" applyFont="1" applyAlignment="1">
      <alignment vertical="center"/>
      <protection/>
    </xf>
    <xf numFmtId="0" fontId="22" fillId="0" borderId="0" xfId="100" applyFont="1">
      <alignment/>
      <protection/>
    </xf>
    <xf numFmtId="2" fontId="22" fillId="0" borderId="0" xfId="100" applyNumberFormat="1" applyFont="1" applyAlignment="1">
      <alignment vertical="center"/>
      <protection/>
    </xf>
    <xf numFmtId="0" fontId="22" fillId="0" borderId="0" xfId="88" applyFont="1">
      <alignment/>
      <protection/>
    </xf>
    <xf numFmtId="2" fontId="22" fillId="0" borderId="0" xfId="88" applyNumberFormat="1" applyFont="1" applyAlignment="1">
      <alignment vertical="center"/>
      <protection/>
    </xf>
    <xf numFmtId="0" fontId="22" fillId="0" borderId="0" xfId="98" applyFont="1">
      <alignment/>
      <protection/>
    </xf>
    <xf numFmtId="2" fontId="22" fillId="0" borderId="0" xfId="98" applyNumberFormat="1" applyFont="1" applyAlignment="1">
      <alignment vertical="center"/>
      <protection/>
    </xf>
    <xf numFmtId="0" fontId="39" fillId="0" borderId="10" xfId="0" applyFont="1" applyBorder="1" applyAlignment="1">
      <alignment/>
    </xf>
    <xf numFmtId="0" fontId="42" fillId="0" borderId="0" xfId="0" applyFont="1" applyAlignment="1">
      <alignment/>
    </xf>
    <xf numFmtId="0" fontId="39" fillId="0" borderId="10" xfId="97" applyFont="1" applyBorder="1" applyAlignment="1">
      <alignment/>
      <protection/>
    </xf>
    <xf numFmtId="0" fontId="43" fillId="0" borderId="0" xfId="86" applyFont="1" applyAlignment="1">
      <alignment/>
      <protection/>
    </xf>
    <xf numFmtId="0" fontId="43" fillId="0" borderId="0" xfId="0" applyFont="1" applyAlignment="1">
      <alignment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2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40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2" fontId="30" fillId="0" borderId="2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2" fillId="0" borderId="10" xfId="95" applyFont="1" applyFill="1" applyBorder="1" applyAlignment="1">
      <alignment horizontal="center" vertical="center" wrapText="1"/>
      <protection/>
    </xf>
    <xf numFmtId="0" fontId="24" fillId="0" borderId="17" xfId="89" applyFont="1" applyBorder="1" applyAlignment="1">
      <alignment horizontal="center"/>
      <protection/>
    </xf>
    <xf numFmtId="0" fontId="24" fillId="0" borderId="17" xfId="89" applyFont="1" applyFill="1" applyBorder="1" applyAlignment="1">
      <alignment horizontal="center"/>
      <protection/>
    </xf>
    <xf numFmtId="0" fontId="2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0" fillId="0" borderId="0" xfId="0" applyFill="1" applyAlignment="1">
      <alignment/>
    </xf>
    <xf numFmtId="0" fontId="27" fillId="0" borderId="0" xfId="86" applyFont="1" applyFill="1" applyAlignment="1">
      <alignment/>
      <protection/>
    </xf>
    <xf numFmtId="0" fontId="23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/>
    </xf>
    <xf numFmtId="0" fontId="29" fillId="0" borderId="19" xfId="0" applyFont="1" applyFill="1" applyBorder="1" applyAlignment="1">
      <alignment horizontal="center" vertical="center"/>
    </xf>
    <xf numFmtId="2" fontId="41" fillId="0" borderId="19" xfId="0" applyNumberFormat="1" applyFont="1" applyFill="1" applyBorder="1" applyAlignment="1">
      <alignment horizontal="center" vertical="center"/>
    </xf>
    <xf numFmtId="2" fontId="30" fillId="0" borderId="19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29" fillId="0" borderId="0" xfId="86" applyFont="1" applyFill="1">
      <alignment/>
      <protection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/>
      <protection/>
    </xf>
    <xf numFmtId="0" fontId="39" fillId="0" borderId="10" xfId="0" applyFont="1" applyBorder="1" applyAlignment="1">
      <alignment wrapText="1"/>
    </xf>
    <xf numFmtId="0" fontId="24" fillId="0" borderId="12" xfId="90" applyFont="1" applyBorder="1" applyAlignment="1">
      <alignment horizontal="center" vertical="center" textRotation="90" wrapText="1"/>
      <protection/>
    </xf>
    <xf numFmtId="0" fontId="24" fillId="0" borderId="13" xfId="90" applyFont="1" applyBorder="1" applyAlignment="1">
      <alignment horizontal="center" vertical="center" textRotation="90" wrapText="1"/>
      <protection/>
    </xf>
    <xf numFmtId="0" fontId="24" fillId="0" borderId="13" xfId="90" applyFont="1" applyFill="1" applyBorder="1" applyAlignment="1">
      <alignment horizontal="center" vertical="center" textRotation="90" wrapText="1"/>
      <protection/>
    </xf>
    <xf numFmtId="0" fontId="24" fillId="0" borderId="14" xfId="90" applyFont="1" applyBorder="1" applyAlignment="1">
      <alignment horizontal="center" vertical="center"/>
      <protection/>
    </xf>
    <xf numFmtId="0" fontId="24" fillId="0" borderId="15" xfId="90" applyFont="1" applyBorder="1" applyAlignment="1">
      <alignment horizontal="center"/>
      <protection/>
    </xf>
    <xf numFmtId="0" fontId="24" fillId="0" borderId="15" xfId="112" applyFont="1" applyFill="1" applyBorder="1" applyAlignment="1">
      <alignment horizontal="center"/>
      <protection/>
    </xf>
    <xf numFmtId="1" fontId="24" fillId="0" borderId="15" xfId="112" applyNumberFormat="1" applyFont="1" applyFill="1" applyBorder="1" applyAlignment="1">
      <alignment horizontal="center"/>
      <protection/>
    </xf>
    <xf numFmtId="1" fontId="24" fillId="0" borderId="15" xfId="90" applyNumberFormat="1" applyFont="1" applyBorder="1" applyAlignment="1" applyProtection="1">
      <alignment horizontal="center"/>
      <protection/>
    </xf>
    <xf numFmtId="1" fontId="24" fillId="0" borderId="16" xfId="90" applyNumberFormat="1" applyFont="1" applyBorder="1" applyAlignment="1" applyProtection="1">
      <alignment horizontal="center"/>
      <protection/>
    </xf>
    <xf numFmtId="0" fontId="24" fillId="0" borderId="17" xfId="90" applyFont="1" applyBorder="1" applyAlignment="1">
      <alignment horizontal="center"/>
      <protection/>
    </xf>
    <xf numFmtId="0" fontId="24" fillId="0" borderId="10" xfId="90" applyFont="1" applyBorder="1">
      <alignment/>
      <protection/>
    </xf>
    <xf numFmtId="0" fontId="30" fillId="0" borderId="10" xfId="90" applyFont="1" applyBorder="1" applyAlignment="1">
      <alignment horizontal="center" wrapText="1"/>
      <protection/>
    </xf>
    <xf numFmtId="0" fontId="24" fillId="0" borderId="10" xfId="90" applyFont="1" applyBorder="1" applyAlignment="1">
      <alignment horizontal="center" wrapText="1"/>
      <protection/>
    </xf>
    <xf numFmtId="2" fontId="45" fillId="0" borderId="10" xfId="90" applyNumberFormat="1" applyFont="1" applyBorder="1" applyAlignment="1">
      <alignment horizontal="center"/>
      <protection/>
    </xf>
    <xf numFmtId="4" fontId="24" fillId="0" borderId="10" xfId="90" applyNumberFormat="1" applyFont="1" applyBorder="1" applyAlignment="1" applyProtection="1">
      <alignment horizontal="center"/>
      <protection/>
    </xf>
    <xf numFmtId="4" fontId="24" fillId="0" borderId="10" xfId="90" applyNumberFormat="1" applyFont="1" applyFill="1" applyBorder="1" applyAlignment="1" applyProtection="1">
      <alignment horizontal="center"/>
      <protection/>
    </xf>
    <xf numFmtId="4" fontId="24" fillId="0" borderId="18" xfId="90" applyNumberFormat="1" applyFont="1" applyBorder="1" applyAlignment="1" applyProtection="1">
      <alignment horizontal="center"/>
      <protection/>
    </xf>
    <xf numFmtId="0" fontId="24" fillId="0" borderId="10" xfId="90" applyFont="1" applyBorder="1" applyAlignment="1">
      <alignment wrapText="1"/>
      <protection/>
    </xf>
    <xf numFmtId="2" fontId="30" fillId="0" borderId="10" xfId="90" applyNumberFormat="1" applyFont="1" applyFill="1" applyBorder="1" applyAlignment="1">
      <alignment horizontal="center"/>
      <protection/>
    </xf>
    <xf numFmtId="0" fontId="24" fillId="0" borderId="17" xfId="90" applyFont="1" applyFill="1" applyBorder="1" applyAlignment="1">
      <alignment horizontal="center"/>
      <protection/>
    </xf>
    <xf numFmtId="0" fontId="24" fillId="0" borderId="10" xfId="90" applyFont="1" applyFill="1" applyBorder="1">
      <alignment/>
      <protection/>
    </xf>
    <xf numFmtId="0" fontId="24" fillId="0" borderId="10" xfId="90" applyFont="1" applyFill="1" applyBorder="1" applyAlignment="1">
      <alignment wrapText="1"/>
      <protection/>
    </xf>
    <xf numFmtId="0" fontId="24" fillId="0" borderId="10" xfId="90" applyFont="1" applyFill="1" applyBorder="1" applyAlignment="1">
      <alignment horizontal="center" wrapText="1"/>
      <protection/>
    </xf>
    <xf numFmtId="2" fontId="24" fillId="0" borderId="10" xfId="90" applyNumberFormat="1" applyFont="1" applyBorder="1" applyAlignment="1">
      <alignment horizontal="center"/>
      <protection/>
    </xf>
    <xf numFmtId="2" fontId="30" fillId="0" borderId="10" xfId="90" applyNumberFormat="1" applyFont="1" applyBorder="1" applyAlignment="1">
      <alignment horizontal="center"/>
      <protection/>
    </xf>
    <xf numFmtId="0" fontId="24" fillId="0" borderId="10" xfId="90" applyFont="1" applyFill="1" applyBorder="1" applyAlignment="1">
      <alignment horizontal="left" wrapText="1"/>
      <protection/>
    </xf>
    <xf numFmtId="4" fontId="46" fillId="0" borderId="10" xfId="90" applyNumberFormat="1" applyFont="1" applyBorder="1" applyAlignment="1" applyProtection="1">
      <alignment horizontal="center"/>
      <protection/>
    </xf>
    <xf numFmtId="4" fontId="46" fillId="0" borderId="10" xfId="90" applyNumberFormat="1" applyFont="1" applyFill="1" applyBorder="1" applyAlignment="1" applyProtection="1">
      <alignment horizontal="center"/>
      <protection/>
    </xf>
    <xf numFmtId="4" fontId="46" fillId="0" borderId="18" xfId="90" applyNumberFormat="1" applyFont="1" applyBorder="1" applyAlignment="1" applyProtection="1">
      <alignment horizontal="center"/>
      <protection/>
    </xf>
    <xf numFmtId="2" fontId="47" fillId="0" borderId="10" xfId="90" applyNumberFormat="1" applyFont="1" applyFill="1" applyBorder="1" applyAlignment="1">
      <alignment horizontal="center"/>
      <protection/>
    </xf>
    <xf numFmtId="0" fontId="24" fillId="0" borderId="12" xfId="87" applyFont="1" applyBorder="1" applyAlignment="1">
      <alignment horizontal="center" vertical="center" textRotation="90" wrapText="1"/>
      <protection/>
    </xf>
    <xf numFmtId="0" fontId="24" fillId="0" borderId="13" xfId="87" applyFont="1" applyBorder="1" applyAlignment="1">
      <alignment horizontal="center" vertical="center" textRotation="90" wrapText="1"/>
      <protection/>
    </xf>
    <xf numFmtId="0" fontId="24" fillId="0" borderId="13" xfId="87" applyFont="1" applyFill="1" applyBorder="1" applyAlignment="1">
      <alignment horizontal="center" vertical="center" textRotation="90" wrapText="1"/>
      <protection/>
    </xf>
    <xf numFmtId="0" fontId="24" fillId="0" borderId="14" xfId="87" applyFont="1" applyBorder="1" applyAlignment="1">
      <alignment horizontal="center" vertical="center"/>
      <protection/>
    </xf>
    <xf numFmtId="0" fontId="24" fillId="0" borderId="15" xfId="87" applyFont="1" applyBorder="1" applyAlignment="1">
      <alignment horizontal="center"/>
      <protection/>
    </xf>
    <xf numFmtId="1" fontId="24" fillId="0" borderId="15" xfId="87" applyNumberFormat="1" applyFont="1" applyBorder="1" applyAlignment="1" applyProtection="1">
      <alignment horizontal="center"/>
      <protection/>
    </xf>
    <xf numFmtId="1" fontId="24" fillId="0" borderId="16" xfId="87" applyNumberFormat="1" applyFont="1" applyBorder="1" applyAlignment="1" applyProtection="1">
      <alignment horizontal="center"/>
      <protection/>
    </xf>
    <xf numFmtId="0" fontId="24" fillId="0" borderId="17" xfId="87" applyFont="1" applyBorder="1" applyAlignment="1">
      <alignment horizontal="center"/>
      <protection/>
    </xf>
    <xf numFmtId="0" fontId="24" fillId="0" borderId="10" xfId="87" applyFont="1" applyBorder="1">
      <alignment/>
      <protection/>
    </xf>
    <xf numFmtId="0" fontId="30" fillId="0" borderId="10" xfId="87" applyFont="1" applyBorder="1" applyAlignment="1">
      <alignment horizontal="center" wrapText="1"/>
      <protection/>
    </xf>
    <xf numFmtId="0" fontId="24" fillId="0" borderId="10" xfId="87" applyFont="1" applyBorder="1" applyAlignment="1">
      <alignment horizontal="center" wrapText="1"/>
      <protection/>
    </xf>
    <xf numFmtId="2" fontId="45" fillId="0" borderId="10" xfId="87" applyNumberFormat="1" applyFont="1" applyBorder="1" applyAlignment="1">
      <alignment horizontal="center"/>
      <protection/>
    </xf>
    <xf numFmtId="4" fontId="24" fillId="0" borderId="10" xfId="87" applyNumberFormat="1" applyFont="1" applyBorder="1" applyAlignment="1" applyProtection="1">
      <alignment horizontal="center"/>
      <protection/>
    </xf>
    <xf numFmtId="4" fontId="24" fillId="0" borderId="10" xfId="87" applyNumberFormat="1" applyFont="1" applyFill="1" applyBorder="1" applyAlignment="1" applyProtection="1">
      <alignment horizontal="center"/>
      <protection/>
    </xf>
    <xf numFmtId="4" fontId="24" fillId="0" borderId="18" xfId="87" applyNumberFormat="1" applyFont="1" applyBorder="1" applyAlignment="1" applyProtection="1">
      <alignment horizontal="center"/>
      <protection/>
    </xf>
    <xf numFmtId="0" fontId="24" fillId="0" borderId="10" xfId="87" applyFont="1" applyBorder="1" applyAlignment="1">
      <alignment wrapText="1"/>
      <protection/>
    </xf>
    <xf numFmtId="2" fontId="30" fillId="0" borderId="10" xfId="87" applyNumberFormat="1" applyFont="1" applyBorder="1" applyAlignment="1">
      <alignment horizontal="center"/>
      <protection/>
    </xf>
    <xf numFmtId="0" fontId="35" fillId="0" borderId="10" xfId="87" applyFont="1" applyBorder="1" applyAlignment="1">
      <alignment horizontal="right" wrapText="1"/>
      <protection/>
    </xf>
    <xf numFmtId="0" fontId="24" fillId="0" borderId="17" xfId="87" applyFont="1" applyFill="1" applyBorder="1" applyAlignment="1">
      <alignment horizontal="center"/>
      <protection/>
    </xf>
    <xf numFmtId="0" fontId="24" fillId="0" borderId="10" xfId="87" applyFont="1" applyFill="1" applyBorder="1">
      <alignment/>
      <protection/>
    </xf>
    <xf numFmtId="0" fontId="35" fillId="0" borderId="10" xfId="87" applyFont="1" applyFill="1" applyBorder="1" applyAlignment="1">
      <alignment horizontal="right" wrapText="1"/>
      <protection/>
    </xf>
    <xf numFmtId="0" fontId="24" fillId="0" borderId="10" xfId="87" applyFont="1" applyFill="1" applyBorder="1" applyAlignment="1">
      <alignment horizontal="center" wrapText="1"/>
      <protection/>
    </xf>
    <xf numFmtId="2" fontId="30" fillId="0" borderId="10" xfId="87" applyNumberFormat="1" applyFont="1" applyFill="1" applyBorder="1" applyAlignment="1">
      <alignment horizontal="center"/>
      <protection/>
    </xf>
    <xf numFmtId="0" fontId="24" fillId="0" borderId="17" xfId="87" applyFont="1" applyBorder="1" applyAlignment="1">
      <alignment horizontal="center" vertical="center"/>
      <protection/>
    </xf>
    <xf numFmtId="0" fontId="24" fillId="0" borderId="10" xfId="87" applyFont="1" applyFill="1" applyBorder="1" applyAlignment="1">
      <alignment wrapText="1"/>
      <protection/>
    </xf>
    <xf numFmtId="0" fontId="24" fillId="0" borderId="10" xfId="111" applyFont="1" applyFill="1" applyBorder="1" applyAlignment="1">
      <alignment horizontal="center"/>
      <protection/>
    </xf>
    <xf numFmtId="2" fontId="30" fillId="0" borderId="10" xfId="111" applyNumberFormat="1" applyFont="1" applyFill="1" applyBorder="1" applyAlignment="1">
      <alignment horizontal="center"/>
      <protection/>
    </xf>
    <xf numFmtId="2" fontId="24" fillId="0" borderId="10" xfId="111" applyNumberFormat="1" applyFont="1" applyFill="1" applyBorder="1" applyAlignment="1">
      <alignment horizontal="center"/>
      <protection/>
    </xf>
    <xf numFmtId="0" fontId="35" fillId="0" borderId="19" xfId="111" applyFont="1" applyFill="1" applyBorder="1" applyAlignment="1">
      <alignment horizontal="right"/>
      <protection/>
    </xf>
    <xf numFmtId="0" fontId="24" fillId="0" borderId="19" xfId="111" applyFont="1" applyFill="1" applyBorder="1" applyAlignment="1">
      <alignment horizontal="center"/>
      <protection/>
    </xf>
    <xf numFmtId="2" fontId="30" fillId="0" borderId="19" xfId="111" applyNumberFormat="1" applyFont="1" applyFill="1" applyBorder="1" applyAlignment="1">
      <alignment horizontal="center"/>
      <protection/>
    </xf>
    <xf numFmtId="2" fontId="24" fillId="0" borderId="19" xfId="111" applyNumberFormat="1" applyFont="1" applyFill="1" applyBorder="1" applyAlignment="1">
      <alignment horizontal="center"/>
      <protection/>
    </xf>
    <xf numFmtId="0" fontId="35" fillId="0" borderId="10" xfId="111" applyFont="1" applyFill="1" applyBorder="1" applyAlignment="1">
      <alignment horizontal="right"/>
      <protection/>
    </xf>
    <xf numFmtId="0" fontId="24" fillId="0" borderId="19" xfId="111" applyFont="1" applyFill="1" applyBorder="1" applyAlignment="1">
      <alignment/>
      <protection/>
    </xf>
    <xf numFmtId="0" fontId="24" fillId="0" borderId="10" xfId="87" applyFont="1" applyFill="1" applyBorder="1" applyAlignment="1">
      <alignment horizontal="left" wrapText="1"/>
      <protection/>
    </xf>
    <xf numFmtId="2" fontId="24" fillId="0" borderId="10" xfId="87" applyNumberFormat="1" applyFont="1" applyBorder="1" applyAlignment="1">
      <alignment horizontal="center"/>
      <protection/>
    </xf>
    <xf numFmtId="0" fontId="24" fillId="0" borderId="17" xfId="87" applyFont="1" applyFill="1" applyBorder="1" applyAlignment="1">
      <alignment horizontal="center" vertical="center"/>
      <protection/>
    </xf>
    <xf numFmtId="0" fontId="24" fillId="0" borderId="19" xfId="111" applyFont="1" applyFill="1" applyBorder="1" applyAlignment="1">
      <alignment horizontal="left"/>
      <protection/>
    </xf>
    <xf numFmtId="4" fontId="24" fillId="0" borderId="18" xfId="87" applyNumberFormat="1" applyFont="1" applyFill="1" applyBorder="1" applyAlignment="1" applyProtection="1">
      <alignment horizontal="center"/>
      <protection/>
    </xf>
    <xf numFmtId="0" fontId="24" fillId="0" borderId="10" xfId="111" applyFont="1" applyFill="1" applyBorder="1">
      <alignment/>
      <protection/>
    </xf>
    <xf numFmtId="0" fontId="24" fillId="0" borderId="10" xfId="87" applyFont="1" applyFill="1" applyBorder="1" applyAlignment="1">
      <alignment horizontal="center" vertical="center" wrapText="1"/>
      <protection/>
    </xf>
    <xf numFmtId="0" fontId="35" fillId="0" borderId="10" xfId="87" applyFont="1" applyBorder="1" applyAlignment="1">
      <alignment horizontal="right" wrapText="1" indent="1"/>
      <protection/>
    </xf>
    <xf numFmtId="0" fontId="35" fillId="0" borderId="10" xfId="87" applyFont="1" applyFill="1" applyBorder="1" applyAlignment="1">
      <alignment horizontal="right" wrapText="1" indent="1"/>
      <protection/>
    </xf>
    <xf numFmtId="0" fontId="35" fillId="0" borderId="19" xfId="111" applyFont="1" applyFill="1" applyBorder="1" applyAlignment="1">
      <alignment horizontal="right" indent="1"/>
      <protection/>
    </xf>
    <xf numFmtId="0" fontId="35" fillId="0" borderId="10" xfId="111" applyFont="1" applyFill="1" applyBorder="1" applyAlignment="1">
      <alignment horizontal="right" indent="1"/>
      <protection/>
    </xf>
    <xf numFmtId="0" fontId="24" fillId="0" borderId="21" xfId="87" applyFont="1" applyFill="1" applyBorder="1" applyAlignment="1">
      <alignment horizontal="center"/>
      <protection/>
    </xf>
    <xf numFmtId="0" fontId="24" fillId="0" borderId="11" xfId="87" applyFont="1" applyBorder="1">
      <alignment/>
      <protection/>
    </xf>
    <xf numFmtId="0" fontId="30" fillId="0" borderId="22" xfId="87" applyFont="1" applyBorder="1" applyAlignment="1">
      <alignment horizontal="center" wrapText="1"/>
      <protection/>
    </xf>
    <xf numFmtId="0" fontId="24" fillId="0" borderId="11" xfId="87" applyFont="1" applyFill="1" applyBorder="1" applyAlignment="1">
      <alignment horizontal="center" wrapText="1"/>
      <protection/>
    </xf>
    <xf numFmtId="2" fontId="30" fillId="0" borderId="11" xfId="87" applyNumberFormat="1" applyFont="1" applyFill="1" applyBorder="1" applyAlignment="1">
      <alignment horizontal="center"/>
      <protection/>
    </xf>
    <xf numFmtId="4" fontId="24" fillId="0" borderId="11" xfId="87" applyNumberFormat="1" applyFont="1" applyBorder="1" applyAlignment="1" applyProtection="1">
      <alignment horizontal="center"/>
      <protection/>
    </xf>
    <xf numFmtId="4" fontId="24" fillId="0" borderId="11" xfId="87" applyNumberFormat="1" applyFont="1" applyFill="1" applyBorder="1" applyAlignment="1" applyProtection="1">
      <alignment horizontal="center"/>
      <protection/>
    </xf>
    <xf numFmtId="0" fontId="24" fillId="0" borderId="10" xfId="87" applyFont="1" applyFill="1" applyBorder="1" applyAlignment="1">
      <alignment horizontal="center"/>
      <protection/>
    </xf>
    <xf numFmtId="0" fontId="24" fillId="0" borderId="19" xfId="87" applyFont="1" applyFill="1" applyBorder="1" applyAlignment="1">
      <alignment horizontal="center"/>
      <protection/>
    </xf>
    <xf numFmtId="0" fontId="24" fillId="0" borderId="19" xfId="87" applyFont="1" applyBorder="1">
      <alignment/>
      <protection/>
    </xf>
    <xf numFmtId="0" fontId="30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2" fontId="45" fillId="0" borderId="10" xfId="0" applyNumberFormat="1" applyFont="1" applyBorder="1" applyAlignment="1">
      <alignment horizontal="center"/>
    </xf>
    <xf numFmtId="4" fontId="24" fillId="0" borderId="19" xfId="87" applyNumberFormat="1" applyFont="1" applyFill="1" applyBorder="1" applyAlignment="1" applyProtection="1">
      <alignment horizontal="center"/>
      <protection/>
    </xf>
    <xf numFmtId="4" fontId="24" fillId="0" borderId="19" xfId="87" applyNumberFormat="1" applyFont="1" applyBorder="1" applyAlignment="1" applyProtection="1">
      <alignment horizontal="center"/>
      <protection/>
    </xf>
    <xf numFmtId="4" fontId="24" fillId="0" borderId="20" xfId="87" applyNumberFormat="1" applyFont="1" applyBorder="1" applyAlignment="1" applyProtection="1">
      <alignment horizontal="center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2" fontId="30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173" fontId="30" fillId="0" borderId="10" xfId="0" applyNumberFormat="1" applyFont="1" applyFill="1" applyBorder="1" applyAlignment="1">
      <alignment horizontal="center"/>
    </xf>
    <xf numFmtId="0" fontId="35" fillId="0" borderId="10" xfId="0" applyFont="1" applyFill="1" applyBorder="1" applyAlignment="1">
      <alignment horizontal="right" wrapText="1"/>
    </xf>
    <xf numFmtId="1" fontId="30" fillId="0" borderId="10" xfId="0" applyNumberFormat="1" applyFont="1" applyFill="1" applyBorder="1" applyAlignment="1">
      <alignment horizontal="center"/>
    </xf>
    <xf numFmtId="0" fontId="24" fillId="0" borderId="12" xfId="96" applyFont="1" applyFill="1" applyBorder="1" applyAlignment="1">
      <alignment horizontal="center" vertical="center" textRotation="90" wrapText="1"/>
      <protection/>
    </xf>
    <xf numFmtId="0" fontId="24" fillId="0" borderId="13" xfId="96" applyFont="1" applyFill="1" applyBorder="1" applyAlignment="1">
      <alignment horizontal="center" vertical="center" textRotation="90" wrapText="1"/>
      <protection/>
    </xf>
    <xf numFmtId="0" fontId="24" fillId="0" borderId="14" xfId="96" applyFont="1" applyFill="1" applyBorder="1" applyAlignment="1">
      <alignment horizontal="center" vertical="center"/>
      <protection/>
    </xf>
    <xf numFmtId="0" fontId="24" fillId="0" borderId="15" xfId="96" applyFont="1" applyFill="1" applyBorder="1" applyAlignment="1">
      <alignment horizontal="center"/>
      <protection/>
    </xf>
    <xf numFmtId="1" fontId="24" fillId="0" borderId="15" xfId="96" applyNumberFormat="1" applyFont="1" applyFill="1" applyBorder="1" applyAlignment="1" applyProtection="1">
      <alignment horizontal="center"/>
      <protection/>
    </xf>
    <xf numFmtId="1" fontId="24" fillId="0" borderId="16" xfId="96" applyNumberFormat="1" applyFont="1" applyFill="1" applyBorder="1" applyAlignment="1" applyProtection="1">
      <alignment horizontal="center"/>
      <protection/>
    </xf>
    <xf numFmtId="0" fontId="24" fillId="0" borderId="23" xfId="96" applyFont="1" applyFill="1" applyBorder="1" applyAlignment="1">
      <alignment horizontal="center"/>
      <protection/>
    </xf>
    <xf numFmtId="0" fontId="24" fillId="0" borderId="19" xfId="96" applyFont="1" applyFill="1" applyBorder="1">
      <alignment/>
      <protection/>
    </xf>
    <xf numFmtId="0" fontId="30" fillId="0" borderId="19" xfId="96" applyFont="1" applyFill="1" applyBorder="1" applyAlignment="1">
      <alignment horizontal="center" wrapText="1"/>
      <protection/>
    </xf>
    <xf numFmtId="0" fontId="24" fillId="0" borderId="19" xfId="96" applyFont="1" applyFill="1" applyBorder="1" applyAlignment="1">
      <alignment horizontal="center" wrapText="1"/>
      <protection/>
    </xf>
    <xf numFmtId="2" fontId="48" fillId="0" borderId="19" xfId="96" applyNumberFormat="1" applyFont="1" applyFill="1" applyBorder="1" applyAlignment="1">
      <alignment horizontal="center"/>
      <protection/>
    </xf>
    <xf numFmtId="4" fontId="24" fillId="0" borderId="19" xfId="96" applyNumberFormat="1" applyFont="1" applyFill="1" applyBorder="1" applyAlignment="1" applyProtection="1">
      <alignment horizontal="center"/>
      <protection/>
    </xf>
    <xf numFmtId="4" fontId="24" fillId="0" borderId="24" xfId="96" applyNumberFormat="1" applyFont="1" applyFill="1" applyBorder="1" applyAlignment="1" applyProtection="1">
      <alignment horizontal="center"/>
      <protection/>
    </xf>
    <xf numFmtId="0" fontId="24" fillId="0" borderId="17" xfId="96" applyFont="1" applyFill="1" applyBorder="1" applyAlignment="1">
      <alignment horizontal="center"/>
      <protection/>
    </xf>
    <xf numFmtId="0" fontId="24" fillId="0" borderId="10" xfId="96" applyFont="1" applyFill="1" applyBorder="1">
      <alignment/>
      <protection/>
    </xf>
    <xf numFmtId="0" fontId="24" fillId="0" borderId="10" xfId="96" applyFont="1" applyFill="1" applyBorder="1" applyAlignment="1">
      <alignment wrapText="1"/>
      <protection/>
    </xf>
    <xf numFmtId="0" fontId="24" fillId="0" borderId="10" xfId="96" applyFont="1" applyFill="1" applyBorder="1" applyAlignment="1">
      <alignment horizontal="center" wrapText="1"/>
      <protection/>
    </xf>
    <xf numFmtId="2" fontId="30" fillId="0" borderId="10" xfId="96" applyNumberFormat="1" applyFont="1" applyFill="1" applyBorder="1" applyAlignment="1">
      <alignment horizontal="center"/>
      <protection/>
    </xf>
    <xf numFmtId="4" fontId="24" fillId="0" borderId="10" xfId="96" applyNumberFormat="1" applyFont="1" applyFill="1" applyBorder="1" applyAlignment="1" applyProtection="1">
      <alignment horizontal="center"/>
      <protection/>
    </xf>
    <xf numFmtId="4" fontId="24" fillId="0" borderId="18" xfId="96" applyNumberFormat="1" applyFont="1" applyFill="1" applyBorder="1" applyAlignment="1" applyProtection="1">
      <alignment horizontal="center"/>
      <protection/>
    </xf>
    <xf numFmtId="2" fontId="46" fillId="0" borderId="19" xfId="96" applyNumberFormat="1" applyFont="1" applyFill="1" applyBorder="1" applyAlignment="1">
      <alignment horizontal="center"/>
      <protection/>
    </xf>
    <xf numFmtId="2" fontId="30" fillId="0" borderId="19" xfId="96" applyNumberFormat="1" applyFont="1" applyFill="1" applyBorder="1" applyAlignment="1">
      <alignment horizontal="center"/>
      <protection/>
    </xf>
    <xf numFmtId="2" fontId="24" fillId="0" borderId="10" xfId="112" applyNumberFormat="1" applyFont="1" applyFill="1" applyBorder="1" applyAlignment="1">
      <alignment horizontal="center"/>
      <protection/>
    </xf>
    <xf numFmtId="0" fontId="24" fillId="0" borderId="19" xfId="0" applyFont="1" applyFill="1" applyBorder="1" applyAlignment="1">
      <alignment horizontal="center" wrapText="1"/>
    </xf>
    <xf numFmtId="2" fontId="30" fillId="0" borderId="19" xfId="0" applyNumberFormat="1" applyFont="1" applyFill="1" applyBorder="1" applyAlignment="1">
      <alignment horizontal="center"/>
    </xf>
    <xf numFmtId="2" fontId="24" fillId="0" borderId="19" xfId="96" applyNumberFormat="1" applyFont="1" applyFill="1" applyBorder="1" applyAlignment="1">
      <alignment horizontal="center"/>
      <protection/>
    </xf>
    <xf numFmtId="0" fontId="24" fillId="0" borderId="12" xfId="93" applyFont="1" applyBorder="1" applyAlignment="1">
      <alignment horizontal="center" vertical="center" textRotation="90" wrapText="1"/>
      <protection/>
    </xf>
    <xf numFmtId="0" fontId="24" fillId="0" borderId="13" xfId="93" applyFont="1" applyBorder="1" applyAlignment="1">
      <alignment horizontal="center" vertical="center" textRotation="90" wrapText="1"/>
      <protection/>
    </xf>
    <xf numFmtId="0" fontId="24" fillId="0" borderId="13" xfId="93" applyFont="1" applyFill="1" applyBorder="1" applyAlignment="1">
      <alignment horizontal="center" vertical="center" textRotation="90" wrapText="1"/>
      <protection/>
    </xf>
    <xf numFmtId="0" fontId="24" fillId="0" borderId="14" xfId="93" applyFont="1" applyBorder="1" applyAlignment="1">
      <alignment horizontal="center" vertical="center"/>
      <protection/>
    </xf>
    <xf numFmtId="0" fontId="24" fillId="0" borderId="15" xfId="93" applyFont="1" applyBorder="1" applyAlignment="1">
      <alignment horizontal="center"/>
      <protection/>
    </xf>
    <xf numFmtId="1" fontId="24" fillId="0" borderId="15" xfId="93" applyNumberFormat="1" applyFont="1" applyBorder="1" applyAlignment="1" applyProtection="1">
      <alignment horizontal="center"/>
      <protection/>
    </xf>
    <xf numFmtId="1" fontId="24" fillId="0" borderId="16" xfId="93" applyNumberFormat="1" applyFont="1" applyBorder="1" applyAlignment="1" applyProtection="1">
      <alignment horizontal="center"/>
      <protection/>
    </xf>
    <xf numFmtId="0" fontId="24" fillId="0" borderId="17" xfId="93" applyFont="1" applyBorder="1" applyAlignment="1">
      <alignment horizontal="center"/>
      <protection/>
    </xf>
    <xf numFmtId="0" fontId="24" fillId="0" borderId="10" xfId="93" applyFont="1" applyBorder="1">
      <alignment/>
      <protection/>
    </xf>
    <xf numFmtId="0" fontId="30" fillId="0" borderId="10" xfId="93" applyFont="1" applyBorder="1" applyAlignment="1">
      <alignment horizontal="center" wrapText="1"/>
      <protection/>
    </xf>
    <xf numFmtId="0" fontId="24" fillId="0" borderId="10" xfId="93" applyFont="1" applyBorder="1" applyAlignment="1">
      <alignment horizontal="center" wrapText="1"/>
      <protection/>
    </xf>
    <xf numFmtId="2" fontId="45" fillId="0" borderId="10" xfId="93" applyNumberFormat="1" applyFont="1" applyFill="1" applyBorder="1" applyAlignment="1">
      <alignment horizontal="center"/>
      <protection/>
    </xf>
    <xf numFmtId="4" fontId="24" fillId="0" borderId="10" xfId="93" applyNumberFormat="1" applyFont="1" applyBorder="1" applyAlignment="1" applyProtection="1">
      <alignment horizontal="center"/>
      <protection/>
    </xf>
    <xf numFmtId="4" fontId="24" fillId="0" borderId="10" xfId="93" applyNumberFormat="1" applyFont="1" applyFill="1" applyBorder="1" applyAlignment="1" applyProtection="1">
      <alignment horizontal="center"/>
      <protection/>
    </xf>
    <xf numFmtId="4" fontId="24" fillId="0" borderId="18" xfId="93" applyNumberFormat="1" applyFont="1" applyBorder="1" applyAlignment="1" applyProtection="1">
      <alignment horizontal="center"/>
      <protection/>
    </xf>
    <xf numFmtId="0" fontId="24" fillId="0" borderId="17" xfId="93" applyFont="1" applyFill="1" applyBorder="1" applyAlignment="1">
      <alignment horizontal="center"/>
      <protection/>
    </xf>
    <xf numFmtId="0" fontId="24" fillId="0" borderId="10" xfId="93" applyFont="1" applyFill="1" applyBorder="1">
      <alignment/>
      <protection/>
    </xf>
    <xf numFmtId="0" fontId="24" fillId="0" borderId="10" xfId="93" applyFont="1" applyFill="1" applyBorder="1" applyAlignment="1">
      <alignment wrapText="1"/>
      <protection/>
    </xf>
    <xf numFmtId="0" fontId="24" fillId="0" borderId="10" xfId="93" applyFont="1" applyFill="1" applyBorder="1" applyAlignment="1">
      <alignment horizontal="center" wrapText="1"/>
      <protection/>
    </xf>
    <xf numFmtId="2" fontId="30" fillId="0" borderId="10" xfId="93" applyNumberFormat="1" applyFont="1" applyFill="1" applyBorder="1" applyAlignment="1">
      <alignment horizontal="center"/>
      <protection/>
    </xf>
    <xf numFmtId="4" fontId="24" fillId="0" borderId="18" xfId="93" applyNumberFormat="1" applyFont="1" applyFill="1" applyBorder="1" applyAlignment="1" applyProtection="1">
      <alignment horizontal="center"/>
      <protection/>
    </xf>
    <xf numFmtId="0" fontId="24" fillId="0" borderId="10" xfId="93" applyFont="1" applyBorder="1" applyAlignment="1">
      <alignment wrapText="1"/>
      <protection/>
    </xf>
    <xf numFmtId="0" fontId="35" fillId="0" borderId="10" xfId="93" applyFont="1" applyBorder="1" applyAlignment="1">
      <alignment horizontal="right" wrapText="1"/>
      <protection/>
    </xf>
    <xf numFmtId="173" fontId="30" fillId="0" borderId="10" xfId="93" applyNumberFormat="1" applyFont="1" applyFill="1" applyBorder="1" applyAlignment="1">
      <alignment horizontal="center"/>
      <protection/>
    </xf>
    <xf numFmtId="0" fontId="24" fillId="0" borderId="10" xfId="93" applyFont="1" applyFill="1" applyBorder="1" applyAlignment="1">
      <alignment horizontal="left" wrapText="1"/>
      <protection/>
    </xf>
    <xf numFmtId="0" fontId="24" fillId="0" borderId="17" xfId="93" applyFont="1" applyFill="1" applyBorder="1" applyAlignment="1">
      <alignment horizontal="center" vertical="center" wrapText="1"/>
      <protection/>
    </xf>
    <xf numFmtId="0" fontId="24" fillId="0" borderId="10" xfId="93" applyFont="1" applyFill="1" applyBorder="1" applyAlignment="1">
      <alignment horizontal="left" vertical="center" wrapText="1"/>
      <protection/>
    </xf>
    <xf numFmtId="0" fontId="24" fillId="0" borderId="10" xfId="93" applyFont="1" applyFill="1" applyBorder="1" applyAlignment="1">
      <alignment horizontal="center" vertical="center" wrapText="1"/>
      <protection/>
    </xf>
    <xf numFmtId="2" fontId="24" fillId="0" borderId="10" xfId="93" applyNumberFormat="1" applyFont="1" applyFill="1" applyBorder="1" applyAlignment="1">
      <alignment horizontal="center" vertical="center" wrapText="1"/>
      <protection/>
    </xf>
    <xf numFmtId="2" fontId="24" fillId="0" borderId="18" xfId="93" applyNumberFormat="1" applyFont="1" applyFill="1" applyBorder="1" applyAlignment="1">
      <alignment horizontal="center" vertical="center" wrapText="1"/>
      <protection/>
    </xf>
    <xf numFmtId="0" fontId="24" fillId="0" borderId="10" xfId="93" applyFont="1" applyBorder="1" applyAlignment="1">
      <alignment horizontal="left" wrapText="1"/>
      <protection/>
    </xf>
    <xf numFmtId="0" fontId="35" fillId="0" borderId="10" xfId="93" applyFont="1" applyFill="1" applyBorder="1" applyAlignment="1">
      <alignment horizontal="right" wrapText="1"/>
      <protection/>
    </xf>
    <xf numFmtId="1" fontId="30" fillId="0" borderId="10" xfId="93" applyNumberFormat="1" applyFont="1" applyFill="1" applyBorder="1" applyAlignment="1">
      <alignment horizontal="center"/>
      <protection/>
    </xf>
    <xf numFmtId="0" fontId="24" fillId="24" borderId="17" xfId="93" applyFont="1" applyFill="1" applyBorder="1" applyAlignment="1">
      <alignment horizontal="center"/>
      <protection/>
    </xf>
    <xf numFmtId="0" fontId="24" fillId="24" borderId="10" xfId="93" applyFont="1" applyFill="1" applyBorder="1">
      <alignment/>
      <protection/>
    </xf>
    <xf numFmtId="0" fontId="30" fillId="24" borderId="10" xfId="93" applyFont="1" applyFill="1" applyBorder="1" applyAlignment="1">
      <alignment horizontal="center" wrapText="1"/>
      <protection/>
    </xf>
    <xf numFmtId="0" fontId="24" fillId="24" borderId="10" xfId="93" applyFont="1" applyFill="1" applyBorder="1" applyAlignment="1">
      <alignment horizontal="center" wrapText="1"/>
      <protection/>
    </xf>
    <xf numFmtId="2" fontId="24" fillId="24" borderId="10" xfId="93" applyNumberFormat="1" applyFont="1" applyFill="1" applyBorder="1" applyAlignment="1">
      <alignment horizontal="center"/>
      <protection/>
    </xf>
    <xf numFmtId="4" fontId="24" fillId="24" borderId="10" xfId="93" applyNumberFormat="1" applyFont="1" applyFill="1" applyBorder="1" applyAlignment="1" applyProtection="1">
      <alignment horizontal="center"/>
      <protection/>
    </xf>
    <xf numFmtId="4" fontId="24" fillId="24" borderId="18" xfId="93" applyNumberFormat="1" applyFont="1" applyFill="1" applyBorder="1" applyAlignment="1" applyProtection="1">
      <alignment horizontal="center"/>
      <protection/>
    </xf>
    <xf numFmtId="0" fontId="24" fillId="24" borderId="10" xfId="93" applyFont="1" applyFill="1" applyBorder="1" applyAlignment="1">
      <alignment horizontal="left" wrapText="1"/>
      <protection/>
    </xf>
    <xf numFmtId="2" fontId="30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wrapText="1"/>
      <protection/>
    </xf>
    <xf numFmtId="2" fontId="30" fillId="0" borderId="10" xfId="93" applyNumberFormat="1" applyFont="1" applyBorder="1" applyAlignment="1">
      <alignment horizontal="center"/>
      <protection/>
    </xf>
    <xf numFmtId="2" fontId="47" fillId="0" borderId="10" xfId="93" applyNumberFormat="1" applyFont="1" applyBorder="1" applyAlignment="1">
      <alignment horizontal="center"/>
      <protection/>
    </xf>
    <xf numFmtId="0" fontId="24" fillId="0" borderId="23" xfId="93" applyFont="1" applyBorder="1" applyAlignment="1">
      <alignment horizontal="center"/>
      <protection/>
    </xf>
    <xf numFmtId="0" fontId="24" fillId="0" borderId="19" xfId="93" applyFont="1" applyBorder="1" applyAlignment="1">
      <alignment horizontal="left" wrapText="1"/>
      <protection/>
    </xf>
    <xf numFmtId="0" fontId="24" fillId="0" borderId="19" xfId="93" applyFont="1" applyBorder="1" applyAlignment="1">
      <alignment horizontal="center" wrapText="1"/>
      <protection/>
    </xf>
    <xf numFmtId="2" fontId="30" fillId="0" borderId="19" xfId="93" applyNumberFormat="1" applyFont="1" applyBorder="1" applyAlignment="1">
      <alignment horizontal="center"/>
      <protection/>
    </xf>
    <xf numFmtId="4" fontId="24" fillId="0" borderId="19" xfId="93" applyNumberFormat="1" applyFont="1" applyFill="1" applyBorder="1" applyAlignment="1" applyProtection="1">
      <alignment horizontal="center"/>
      <protection/>
    </xf>
    <xf numFmtId="0" fontId="30" fillId="0" borderId="10" xfId="93" applyFont="1" applyFill="1" applyBorder="1" applyAlignment="1">
      <alignment horizontal="center" wrapText="1"/>
      <protection/>
    </xf>
    <xf numFmtId="0" fontId="24" fillId="0" borderId="12" xfId="94" applyFont="1" applyBorder="1" applyAlignment="1">
      <alignment horizontal="center" vertical="center" textRotation="90" wrapText="1"/>
      <protection/>
    </xf>
    <xf numFmtId="0" fontId="24" fillId="0" borderId="13" xfId="94" applyFont="1" applyBorder="1" applyAlignment="1">
      <alignment horizontal="center" vertical="center" textRotation="90" wrapText="1"/>
      <protection/>
    </xf>
    <xf numFmtId="0" fontId="24" fillId="0" borderId="13" xfId="94" applyFont="1" applyFill="1" applyBorder="1" applyAlignment="1">
      <alignment horizontal="center" vertical="center" textRotation="90" wrapText="1"/>
      <protection/>
    </xf>
    <xf numFmtId="0" fontId="24" fillId="0" borderId="14" xfId="94" applyFont="1" applyBorder="1" applyAlignment="1">
      <alignment horizontal="center" vertical="center"/>
      <protection/>
    </xf>
    <xf numFmtId="0" fontId="24" fillId="0" borderId="15" xfId="94" applyFont="1" applyBorder="1" applyAlignment="1">
      <alignment horizontal="center"/>
      <protection/>
    </xf>
    <xf numFmtId="1" fontId="24" fillId="0" borderId="15" xfId="94" applyNumberFormat="1" applyFont="1" applyBorder="1" applyAlignment="1" applyProtection="1">
      <alignment horizontal="center"/>
      <protection/>
    </xf>
    <xf numFmtId="1" fontId="24" fillId="0" borderId="16" xfId="94" applyNumberFormat="1" applyFont="1" applyBorder="1" applyAlignment="1" applyProtection="1">
      <alignment horizontal="center"/>
      <protection/>
    </xf>
    <xf numFmtId="0" fontId="24" fillId="0" borderId="23" xfId="94" applyFont="1" applyBorder="1" applyAlignment="1">
      <alignment horizontal="center"/>
      <protection/>
    </xf>
    <xf numFmtId="0" fontId="24" fillId="0" borderId="19" xfId="94" applyFont="1" applyBorder="1">
      <alignment/>
      <protection/>
    </xf>
    <xf numFmtId="0" fontId="30" fillId="0" borderId="19" xfId="94" applyFont="1" applyBorder="1" applyAlignment="1">
      <alignment horizontal="center" wrapText="1"/>
      <protection/>
    </xf>
    <xf numFmtId="0" fontId="24" fillId="0" borderId="19" xfId="94" applyFont="1" applyBorder="1" applyAlignment="1">
      <alignment horizontal="center" wrapText="1"/>
      <protection/>
    </xf>
    <xf numFmtId="2" fontId="24" fillId="0" borderId="19" xfId="94" applyNumberFormat="1" applyFont="1" applyBorder="1" applyAlignment="1">
      <alignment horizontal="center"/>
      <protection/>
    </xf>
    <xf numFmtId="4" fontId="24" fillId="0" borderId="19" xfId="94" applyNumberFormat="1" applyFont="1" applyBorder="1" applyAlignment="1" applyProtection="1">
      <alignment horizontal="center"/>
      <protection/>
    </xf>
    <xf numFmtId="4" fontId="24" fillId="0" borderId="19" xfId="94" applyNumberFormat="1" applyFont="1" applyFill="1" applyBorder="1" applyAlignment="1" applyProtection="1">
      <alignment horizontal="center"/>
      <protection/>
    </xf>
    <xf numFmtId="4" fontId="24" fillId="0" borderId="24" xfId="94" applyNumberFormat="1" applyFont="1" applyBorder="1" applyAlignment="1" applyProtection="1">
      <alignment horizontal="center"/>
      <protection/>
    </xf>
    <xf numFmtId="1" fontId="24" fillId="0" borderId="17" xfId="94" applyNumberFormat="1" applyFont="1" applyFill="1" applyBorder="1" applyAlignment="1">
      <alignment horizontal="center" vertical="center" wrapText="1"/>
      <protection/>
    </xf>
    <xf numFmtId="0" fontId="29" fillId="0" borderId="10" xfId="94" applyFont="1" applyFill="1" applyBorder="1" applyAlignment="1">
      <alignment horizontal="left" vertical="center" wrapText="1"/>
      <protection/>
    </xf>
    <xf numFmtId="0" fontId="24" fillId="0" borderId="10" xfId="112" applyFont="1" applyFill="1" applyBorder="1" applyAlignment="1">
      <alignment horizontal="justify" vertical="center" wrapText="1"/>
      <protection/>
    </xf>
    <xf numFmtId="0" fontId="29" fillId="0" borderId="10" xfId="94" applyFont="1" applyFill="1" applyBorder="1" applyAlignment="1">
      <alignment horizontal="center" vertical="center" wrapText="1"/>
      <protection/>
    </xf>
    <xf numFmtId="2" fontId="30" fillId="0" borderId="10" xfId="94" applyNumberFormat="1" applyFont="1" applyFill="1" applyBorder="1" applyAlignment="1">
      <alignment horizontal="center" vertical="center" wrapText="1"/>
      <protection/>
    </xf>
    <xf numFmtId="4" fontId="24" fillId="0" borderId="10" xfId="94" applyNumberFormat="1" applyFont="1" applyFill="1" applyBorder="1" applyAlignment="1">
      <alignment horizontal="center" vertical="center" wrapText="1"/>
      <protection/>
    </xf>
    <xf numFmtId="2" fontId="24" fillId="0" borderId="10" xfId="94" applyNumberFormat="1" applyFont="1" applyFill="1" applyBorder="1" applyAlignment="1">
      <alignment horizontal="center" vertical="center" wrapText="1"/>
      <protection/>
    </xf>
    <xf numFmtId="2" fontId="24" fillId="0" borderId="10" xfId="112" applyNumberFormat="1" applyFont="1" applyFill="1" applyBorder="1" applyAlignment="1">
      <alignment horizontal="center" vertical="center" wrapText="1"/>
      <protection/>
    </xf>
    <xf numFmtId="4" fontId="24" fillId="0" borderId="10" xfId="112" applyNumberFormat="1" applyFont="1" applyFill="1" applyBorder="1" applyAlignment="1">
      <alignment horizontal="center" vertical="center" wrapText="1"/>
      <protection/>
    </xf>
    <xf numFmtId="4" fontId="24" fillId="0" borderId="18" xfId="112" applyNumberFormat="1" applyFont="1" applyFill="1" applyBorder="1" applyAlignment="1">
      <alignment horizontal="center" vertical="center" wrapText="1"/>
      <protection/>
    </xf>
    <xf numFmtId="2" fontId="24" fillId="0" borderId="10" xfId="94" applyNumberFormat="1" applyFont="1" applyFill="1" applyBorder="1" applyAlignment="1">
      <alignment horizontal="justify" vertical="center" wrapText="1"/>
      <protection/>
    </xf>
    <xf numFmtId="0" fontId="24" fillId="0" borderId="10" xfId="94" applyFont="1" applyFill="1" applyBorder="1" applyAlignment="1">
      <alignment horizontal="center" vertical="center" wrapText="1"/>
      <protection/>
    </xf>
    <xf numFmtId="2" fontId="30" fillId="0" borderId="10" xfId="94" applyNumberFormat="1" applyFont="1" applyFill="1" applyBorder="1" applyAlignment="1">
      <alignment horizontal="center" vertical="center"/>
      <protection/>
    </xf>
    <xf numFmtId="0" fontId="24" fillId="0" borderId="10" xfId="94" applyFont="1" applyFill="1" applyBorder="1" applyAlignment="1">
      <alignment horizontal="left" vertical="center" wrapText="1"/>
      <protection/>
    </xf>
    <xf numFmtId="0" fontId="24" fillId="0" borderId="10" xfId="94" applyFont="1" applyFill="1" applyBorder="1" applyAlignment="1">
      <alignment horizontal="justify" vertical="center" wrapText="1"/>
      <protection/>
    </xf>
    <xf numFmtId="4" fontId="30" fillId="0" borderId="10" xfId="94" applyNumberFormat="1" applyFont="1" applyFill="1" applyBorder="1" applyAlignment="1">
      <alignment horizontal="center" vertical="center" wrapText="1"/>
      <protection/>
    </xf>
    <xf numFmtId="0" fontId="24" fillId="0" borderId="17" xfId="94" applyFont="1" applyBorder="1" applyAlignment="1">
      <alignment horizontal="center"/>
      <protection/>
    </xf>
    <xf numFmtId="0" fontId="24" fillId="0" borderId="10" xfId="94" applyFont="1" applyFill="1" applyBorder="1">
      <alignment/>
      <protection/>
    </xf>
    <xf numFmtId="0" fontId="24" fillId="0" borderId="10" xfId="94" applyFont="1" applyFill="1" applyBorder="1" applyAlignment="1">
      <alignment wrapText="1"/>
      <protection/>
    </xf>
    <xf numFmtId="0" fontId="24" fillId="0" borderId="10" xfId="94" applyFont="1" applyFill="1" applyBorder="1" applyAlignment="1">
      <alignment horizontal="center" wrapText="1"/>
      <protection/>
    </xf>
    <xf numFmtId="2" fontId="30" fillId="0" borderId="10" xfId="94" applyNumberFormat="1" applyFont="1" applyFill="1" applyBorder="1" applyAlignment="1">
      <alignment horizontal="center"/>
      <protection/>
    </xf>
    <xf numFmtId="4" fontId="24" fillId="0" borderId="10" xfId="94" applyNumberFormat="1" applyFont="1" applyFill="1" applyBorder="1" applyAlignment="1" applyProtection="1">
      <alignment horizontal="center"/>
      <protection/>
    </xf>
    <xf numFmtId="4" fontId="24" fillId="0" borderId="10" xfId="94" applyNumberFormat="1" applyFont="1" applyBorder="1" applyAlignment="1" applyProtection="1">
      <alignment horizontal="center"/>
      <protection/>
    </xf>
    <xf numFmtId="4" fontId="24" fillId="0" borderId="18" xfId="94" applyNumberFormat="1" applyFont="1" applyBorder="1" applyAlignment="1" applyProtection="1">
      <alignment horizontal="center"/>
      <protection/>
    </xf>
    <xf numFmtId="0" fontId="24" fillId="0" borderId="17" xfId="94" applyFont="1" applyFill="1" applyBorder="1" applyAlignment="1">
      <alignment horizontal="center"/>
      <protection/>
    </xf>
    <xf numFmtId="0" fontId="24" fillId="0" borderId="10" xfId="94" applyFont="1" applyFill="1" applyBorder="1" applyAlignment="1">
      <alignment horizontal="left" wrapText="1"/>
      <protection/>
    </xf>
    <xf numFmtId="0" fontId="24" fillId="0" borderId="10" xfId="94" applyFont="1" applyBorder="1">
      <alignment/>
      <protection/>
    </xf>
    <xf numFmtId="0" fontId="24" fillId="0" borderId="10" xfId="94" applyFont="1" applyBorder="1" applyAlignment="1">
      <alignment wrapText="1"/>
      <protection/>
    </xf>
    <xf numFmtId="0" fontId="24" fillId="0" borderId="10" xfId="94" applyFont="1" applyBorder="1" applyAlignment="1">
      <alignment horizontal="center" wrapText="1"/>
      <protection/>
    </xf>
    <xf numFmtId="2" fontId="46" fillId="0" borderId="19" xfId="94" applyNumberFormat="1" applyFont="1" applyFill="1" applyBorder="1" applyAlignment="1">
      <alignment horizontal="center"/>
      <protection/>
    </xf>
    <xf numFmtId="0" fontId="24" fillId="0" borderId="19" xfId="94" applyFont="1" applyFill="1" applyBorder="1" applyAlignment="1">
      <alignment horizontal="center" wrapText="1"/>
      <protection/>
    </xf>
    <xf numFmtId="2" fontId="30" fillId="0" borderId="19" xfId="94" applyNumberFormat="1" applyFont="1" applyFill="1" applyBorder="1" applyAlignment="1">
      <alignment horizontal="center"/>
      <protection/>
    </xf>
    <xf numFmtId="2" fontId="24" fillId="24" borderId="10" xfId="112" applyNumberFormat="1" applyFont="1" applyFill="1" applyBorder="1" applyAlignment="1">
      <alignment horizontal="center"/>
      <protection/>
    </xf>
    <xf numFmtId="2" fontId="24" fillId="0" borderId="19" xfId="94" applyNumberFormat="1" applyFont="1" applyFill="1" applyBorder="1" applyAlignment="1">
      <alignment horizontal="center"/>
      <protection/>
    </xf>
    <xf numFmtId="0" fontId="24" fillId="0" borderId="12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3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1" fontId="24" fillId="0" borderId="15" xfId="0" applyNumberFormat="1" applyFont="1" applyBorder="1" applyAlignment="1" applyProtection="1">
      <alignment horizontal="center"/>
      <protection/>
    </xf>
    <xf numFmtId="1" fontId="24" fillId="0" borderId="15" xfId="0" applyNumberFormat="1" applyFont="1" applyFill="1" applyBorder="1" applyAlignment="1" applyProtection="1">
      <alignment horizontal="center"/>
      <protection/>
    </xf>
    <xf numFmtId="1" fontId="24" fillId="0" borderId="16" xfId="0" applyNumberFormat="1" applyFont="1" applyBorder="1" applyAlignment="1" applyProtection="1">
      <alignment horizontal="center"/>
      <protection/>
    </xf>
    <xf numFmtId="0" fontId="24" fillId="0" borderId="17" xfId="0" applyFont="1" applyBorder="1" applyAlignment="1">
      <alignment horizontal="center"/>
    </xf>
    <xf numFmtId="4" fontId="24" fillId="0" borderId="10" xfId="0" applyNumberFormat="1" applyFont="1" applyBorder="1" applyAlignment="1" applyProtection="1">
      <alignment horizontal="center"/>
      <protection/>
    </xf>
    <xf numFmtId="4" fontId="24" fillId="0" borderId="10" xfId="0" applyNumberFormat="1" applyFont="1" applyFill="1" applyBorder="1" applyAlignment="1" applyProtection="1">
      <alignment horizontal="center"/>
      <protection/>
    </xf>
    <xf numFmtId="4" fontId="24" fillId="0" borderId="18" xfId="0" applyNumberFormat="1" applyFont="1" applyBorder="1" applyAlignment="1" applyProtection="1">
      <alignment horizontal="center"/>
      <protection/>
    </xf>
    <xf numFmtId="0" fontId="24" fillId="0" borderId="10" xfId="0" applyFont="1" applyBorder="1" applyAlignment="1">
      <alignment horizontal="left" wrapText="1"/>
    </xf>
    <xf numFmtId="2" fontId="30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2" fontId="24" fillId="0" borderId="10" xfId="0" applyNumberFormat="1" applyFont="1" applyBorder="1" applyAlignment="1">
      <alignment horizontal="center"/>
    </xf>
    <xf numFmtId="174" fontId="24" fillId="0" borderId="10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wrapText="1"/>
    </xf>
    <xf numFmtId="2" fontId="47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4" fillId="0" borderId="12" xfId="99" applyFont="1" applyBorder="1" applyAlignment="1">
      <alignment horizontal="center" vertical="center" textRotation="90" wrapText="1"/>
      <protection/>
    </xf>
    <xf numFmtId="0" fontId="24" fillId="0" borderId="13" xfId="99" applyFont="1" applyBorder="1" applyAlignment="1">
      <alignment horizontal="center" vertical="center" textRotation="90" wrapText="1"/>
      <protection/>
    </xf>
    <xf numFmtId="0" fontId="24" fillId="0" borderId="13" xfId="99" applyFont="1" applyFill="1" applyBorder="1" applyAlignment="1">
      <alignment horizontal="center" vertical="center" textRotation="90" wrapText="1"/>
      <protection/>
    </xf>
    <xf numFmtId="0" fontId="24" fillId="0" borderId="12" xfId="99" applyFont="1" applyFill="1" applyBorder="1" applyAlignment="1">
      <alignment horizontal="center" vertical="center" textRotation="90" wrapText="1"/>
      <protection/>
    </xf>
    <xf numFmtId="0" fontId="24" fillId="0" borderId="14" xfId="99" applyFont="1" applyBorder="1" applyAlignment="1">
      <alignment horizontal="center" vertical="center"/>
      <protection/>
    </xf>
    <xf numFmtId="0" fontId="24" fillId="0" borderId="15" xfId="99" applyFont="1" applyBorder="1" applyAlignment="1">
      <alignment horizontal="center"/>
      <protection/>
    </xf>
    <xf numFmtId="1" fontId="24" fillId="0" borderId="15" xfId="99" applyNumberFormat="1" applyFont="1" applyBorder="1" applyAlignment="1" applyProtection="1">
      <alignment horizontal="center"/>
      <protection/>
    </xf>
    <xf numFmtId="1" fontId="24" fillId="0" borderId="15" xfId="99" applyNumberFormat="1" applyFont="1" applyFill="1" applyBorder="1" applyAlignment="1" applyProtection="1">
      <alignment horizontal="center"/>
      <protection/>
    </xf>
    <xf numFmtId="1" fontId="24" fillId="0" borderId="16" xfId="99" applyNumberFormat="1" applyFont="1" applyBorder="1" applyAlignment="1" applyProtection="1">
      <alignment horizontal="center"/>
      <protection/>
    </xf>
    <xf numFmtId="0" fontId="24" fillId="0" borderId="17" xfId="99" applyFont="1" applyBorder="1" applyAlignment="1">
      <alignment horizontal="center"/>
      <protection/>
    </xf>
    <xf numFmtId="0" fontId="24" fillId="0" borderId="10" xfId="99" applyFont="1" applyBorder="1">
      <alignment/>
      <protection/>
    </xf>
    <xf numFmtId="0" fontId="30" fillId="0" borderId="10" xfId="99" applyFont="1" applyFill="1" applyBorder="1" applyAlignment="1">
      <alignment horizontal="center" wrapText="1"/>
      <protection/>
    </xf>
    <xf numFmtId="0" fontId="24" fillId="0" borderId="10" xfId="99" applyFont="1" applyBorder="1" applyAlignment="1">
      <alignment horizontal="center" wrapText="1"/>
      <protection/>
    </xf>
    <xf numFmtId="2" fontId="45" fillId="0" borderId="10" xfId="99" applyNumberFormat="1" applyFont="1" applyBorder="1" applyAlignment="1">
      <alignment horizontal="center"/>
      <protection/>
    </xf>
    <xf numFmtId="4" fontId="24" fillId="0" borderId="10" xfId="99" applyNumberFormat="1" applyFont="1" applyBorder="1" applyAlignment="1" applyProtection="1">
      <alignment horizontal="center"/>
      <protection/>
    </xf>
    <xf numFmtId="4" fontId="24" fillId="0" borderId="10" xfId="99" applyNumberFormat="1" applyFont="1" applyFill="1" applyBorder="1" applyAlignment="1" applyProtection="1">
      <alignment horizontal="center"/>
      <protection/>
    </xf>
    <xf numFmtId="4" fontId="24" fillId="0" borderId="18" xfId="99" applyNumberFormat="1" applyFont="1" applyBorder="1" applyAlignment="1" applyProtection="1">
      <alignment horizontal="center"/>
      <protection/>
    </xf>
    <xf numFmtId="0" fontId="24" fillId="0" borderId="10" xfId="99" applyFont="1" applyBorder="1" applyAlignment="1">
      <alignment horizontal="left" wrapText="1"/>
      <protection/>
    </xf>
    <xf numFmtId="2" fontId="30" fillId="0" borderId="10" xfId="99" applyNumberFormat="1" applyFont="1" applyBorder="1" applyAlignment="1">
      <alignment horizontal="center"/>
      <protection/>
    </xf>
    <xf numFmtId="0" fontId="24" fillId="0" borderId="10" xfId="99" applyFont="1" applyFill="1" applyBorder="1" applyAlignment="1">
      <alignment horizontal="left" wrapText="1"/>
      <protection/>
    </xf>
    <xf numFmtId="2" fontId="30" fillId="0" borderId="10" xfId="99" applyNumberFormat="1" applyFont="1" applyFill="1" applyBorder="1" applyAlignment="1">
      <alignment horizontal="center"/>
      <protection/>
    </xf>
    <xf numFmtId="0" fontId="24" fillId="0" borderId="10" xfId="99" applyFont="1" applyBorder="1" applyAlignment="1">
      <alignment wrapText="1"/>
      <protection/>
    </xf>
    <xf numFmtId="0" fontId="30" fillId="0" borderId="10" xfId="99" applyFont="1" applyBorder="1" applyAlignment="1">
      <alignment horizontal="center" wrapText="1"/>
      <protection/>
    </xf>
    <xf numFmtId="174" fontId="24" fillId="0" borderId="10" xfId="99" applyNumberFormat="1" applyFont="1" applyFill="1" applyBorder="1" applyAlignment="1" applyProtection="1">
      <alignment horizontal="center"/>
      <protection/>
    </xf>
    <xf numFmtId="0" fontId="35" fillId="0" borderId="10" xfId="99" applyFont="1" applyBorder="1" applyAlignment="1">
      <alignment horizontal="right" wrapText="1" indent="1"/>
      <protection/>
    </xf>
    <xf numFmtId="0" fontId="24" fillId="0" borderId="10" xfId="99" applyFont="1" applyFill="1" applyBorder="1" applyAlignment="1">
      <alignment wrapText="1"/>
      <protection/>
    </xf>
    <xf numFmtId="0" fontId="24" fillId="0" borderId="12" xfId="91" applyFont="1" applyBorder="1" applyAlignment="1">
      <alignment horizontal="center" vertical="center" textRotation="90" wrapText="1"/>
      <protection/>
    </xf>
    <xf numFmtId="0" fontId="24" fillId="0" borderId="13" xfId="91" applyFont="1" applyBorder="1" applyAlignment="1">
      <alignment horizontal="center" vertical="center" textRotation="90" wrapText="1"/>
      <protection/>
    </xf>
    <xf numFmtId="0" fontId="24" fillId="0" borderId="13" xfId="91" applyFont="1" applyFill="1" applyBorder="1" applyAlignment="1">
      <alignment horizontal="center" vertical="center" textRotation="90" wrapText="1"/>
      <protection/>
    </xf>
    <xf numFmtId="0" fontId="24" fillId="0" borderId="12" xfId="91" applyFont="1" applyFill="1" applyBorder="1" applyAlignment="1">
      <alignment horizontal="center" vertical="center" textRotation="90" wrapText="1"/>
      <protection/>
    </xf>
    <xf numFmtId="0" fontId="24" fillId="0" borderId="14" xfId="91" applyFont="1" applyBorder="1" applyAlignment="1">
      <alignment horizontal="center" vertical="center"/>
      <protection/>
    </xf>
    <xf numFmtId="0" fontId="24" fillId="0" borderId="15" xfId="91" applyFont="1" applyBorder="1" applyAlignment="1">
      <alignment horizontal="center"/>
      <protection/>
    </xf>
    <xf numFmtId="1" fontId="24" fillId="0" borderId="15" xfId="91" applyNumberFormat="1" applyFont="1" applyBorder="1" applyAlignment="1" applyProtection="1">
      <alignment horizontal="center"/>
      <protection/>
    </xf>
    <xf numFmtId="1" fontId="24" fillId="0" borderId="15" xfId="91" applyNumberFormat="1" applyFont="1" applyFill="1" applyBorder="1" applyAlignment="1" applyProtection="1">
      <alignment horizontal="center"/>
      <protection/>
    </xf>
    <xf numFmtId="1" fontId="24" fillId="0" borderId="16" xfId="91" applyNumberFormat="1" applyFont="1" applyBorder="1" applyAlignment="1" applyProtection="1">
      <alignment horizontal="center"/>
      <protection/>
    </xf>
    <xf numFmtId="0" fontId="24" fillId="0" borderId="17" xfId="91" applyFont="1" applyBorder="1" applyAlignment="1">
      <alignment horizontal="center"/>
      <protection/>
    </xf>
    <xf numFmtId="0" fontId="24" fillId="0" borderId="11" xfId="91" applyFont="1" applyBorder="1">
      <alignment/>
      <protection/>
    </xf>
    <xf numFmtId="0" fontId="30" fillId="0" borderId="11" xfId="91" applyFont="1" applyBorder="1" applyAlignment="1">
      <alignment horizontal="center" wrapText="1"/>
      <protection/>
    </xf>
    <xf numFmtId="0" fontId="24" fillId="0" borderId="11" xfId="91" applyFont="1" applyBorder="1" applyAlignment="1">
      <alignment horizontal="center" wrapText="1"/>
      <protection/>
    </xf>
    <xf numFmtId="2" fontId="45" fillId="0" borderId="11" xfId="91" applyNumberFormat="1" applyFont="1" applyBorder="1" applyAlignment="1">
      <alignment horizontal="center"/>
      <protection/>
    </xf>
    <xf numFmtId="4" fontId="24" fillId="0" borderId="11" xfId="91" applyNumberFormat="1" applyFont="1" applyBorder="1" applyAlignment="1" applyProtection="1">
      <alignment horizontal="center"/>
      <protection/>
    </xf>
    <xf numFmtId="4" fontId="24" fillId="0" borderId="10" xfId="91" applyNumberFormat="1" applyFont="1" applyFill="1" applyBorder="1" applyAlignment="1" applyProtection="1">
      <alignment horizontal="center"/>
      <protection/>
    </xf>
    <xf numFmtId="4" fontId="24" fillId="0" borderId="10" xfId="91" applyNumberFormat="1" applyFont="1" applyBorder="1" applyAlignment="1" applyProtection="1">
      <alignment horizontal="center"/>
      <protection/>
    </xf>
    <xf numFmtId="4" fontId="24" fillId="0" borderId="18" xfId="91" applyNumberFormat="1" applyFont="1" applyBorder="1" applyAlignment="1" applyProtection="1">
      <alignment horizontal="center"/>
      <protection/>
    </xf>
    <xf numFmtId="0" fontId="24" fillId="0" borderId="10" xfId="91" applyFont="1" applyBorder="1">
      <alignment/>
      <protection/>
    </xf>
    <xf numFmtId="0" fontId="24" fillId="0" borderId="10" xfId="91" applyFont="1" applyBorder="1" applyAlignment="1">
      <alignment horizontal="left" wrapText="1"/>
      <protection/>
    </xf>
    <xf numFmtId="0" fontId="24" fillId="0" borderId="10" xfId="91" applyFont="1" applyBorder="1" applyAlignment="1">
      <alignment horizontal="center"/>
      <protection/>
    </xf>
    <xf numFmtId="2" fontId="30" fillId="0" borderId="10" xfId="91" applyNumberFormat="1" applyFont="1" applyBorder="1" applyAlignment="1">
      <alignment horizontal="center"/>
      <protection/>
    </xf>
    <xf numFmtId="0" fontId="24" fillId="0" borderId="10" xfId="91" applyFont="1" applyFill="1" applyBorder="1">
      <alignment/>
      <protection/>
    </xf>
    <xf numFmtId="174" fontId="24" fillId="0" borderId="10" xfId="91" applyNumberFormat="1" applyFont="1" applyFill="1" applyBorder="1" applyAlignment="1" applyProtection="1">
      <alignment horizontal="center"/>
      <protection/>
    </xf>
    <xf numFmtId="0" fontId="24" fillId="0" borderId="26" xfId="91" applyFont="1" applyBorder="1" applyAlignment="1">
      <alignment wrapText="1"/>
      <protection/>
    </xf>
    <xf numFmtId="0" fontId="24" fillId="0" borderId="0" xfId="100" applyFont="1">
      <alignment/>
      <protection/>
    </xf>
    <xf numFmtId="0" fontId="24" fillId="0" borderId="12" xfId="100" applyFont="1" applyBorder="1" applyAlignment="1">
      <alignment horizontal="center" vertical="center" textRotation="90" wrapText="1"/>
      <protection/>
    </xf>
    <xf numFmtId="0" fontId="24" fillId="0" borderId="13" xfId="100" applyFont="1" applyBorder="1" applyAlignment="1">
      <alignment horizontal="center" vertical="center" textRotation="90" wrapText="1"/>
      <protection/>
    </xf>
    <xf numFmtId="0" fontId="24" fillId="0" borderId="13" xfId="100" applyFont="1" applyFill="1" applyBorder="1" applyAlignment="1">
      <alignment horizontal="center" vertical="center" textRotation="90" wrapText="1"/>
      <protection/>
    </xf>
    <xf numFmtId="0" fontId="24" fillId="0" borderId="12" xfId="100" applyFont="1" applyFill="1" applyBorder="1" applyAlignment="1">
      <alignment horizontal="center" vertical="center" textRotation="90" wrapText="1"/>
      <protection/>
    </xf>
    <xf numFmtId="0" fontId="24" fillId="0" borderId="14" xfId="100" applyFont="1" applyBorder="1" applyAlignment="1">
      <alignment horizontal="center" vertical="center"/>
      <protection/>
    </xf>
    <xf numFmtId="0" fontId="24" fillId="0" borderId="15" xfId="100" applyFont="1" applyBorder="1" applyAlignment="1">
      <alignment horizontal="center"/>
      <protection/>
    </xf>
    <xf numFmtId="1" fontId="24" fillId="0" borderId="15" xfId="100" applyNumberFormat="1" applyFont="1" applyBorder="1" applyAlignment="1" applyProtection="1">
      <alignment horizontal="center"/>
      <protection/>
    </xf>
    <xf numFmtId="1" fontId="24" fillId="0" borderId="15" xfId="100" applyNumberFormat="1" applyFont="1" applyFill="1" applyBorder="1" applyAlignment="1" applyProtection="1">
      <alignment horizontal="center"/>
      <protection/>
    </xf>
    <xf numFmtId="1" fontId="24" fillId="0" borderId="16" xfId="100" applyNumberFormat="1" applyFont="1" applyBorder="1" applyAlignment="1" applyProtection="1">
      <alignment horizontal="center"/>
      <protection/>
    </xf>
    <xf numFmtId="2" fontId="24" fillId="0" borderId="0" xfId="100" applyNumberFormat="1" applyFont="1" applyAlignment="1">
      <alignment vertical="center"/>
      <protection/>
    </xf>
    <xf numFmtId="0" fontId="24" fillId="0" borderId="17" xfId="100" applyFont="1" applyBorder="1" applyAlignment="1">
      <alignment horizontal="center"/>
      <protection/>
    </xf>
    <xf numFmtId="0" fontId="24" fillId="0" borderId="10" xfId="100" applyFont="1" applyBorder="1">
      <alignment/>
      <protection/>
    </xf>
    <xf numFmtId="0" fontId="30" fillId="0" borderId="10" xfId="100" applyFont="1" applyBorder="1" applyAlignment="1">
      <alignment horizontal="center" wrapText="1"/>
      <protection/>
    </xf>
    <xf numFmtId="0" fontId="24" fillId="0" borderId="10" xfId="100" applyFont="1" applyBorder="1" applyAlignment="1">
      <alignment horizontal="center" wrapText="1"/>
      <protection/>
    </xf>
    <xf numFmtId="2" fontId="46" fillId="0" borderId="10" xfId="100" applyNumberFormat="1" applyFont="1" applyBorder="1" applyAlignment="1">
      <alignment horizontal="center"/>
      <protection/>
    </xf>
    <xf numFmtId="4" fontId="24" fillId="0" borderId="10" xfId="100" applyNumberFormat="1" applyFont="1" applyBorder="1" applyAlignment="1" applyProtection="1">
      <alignment horizontal="center"/>
      <protection/>
    </xf>
    <xf numFmtId="4" fontId="24" fillId="0" borderId="10" xfId="100" applyNumberFormat="1" applyFont="1" applyFill="1" applyBorder="1" applyAlignment="1" applyProtection="1">
      <alignment horizontal="center"/>
      <protection/>
    </xf>
    <xf numFmtId="4" fontId="24" fillId="0" borderId="18" xfId="100" applyNumberFormat="1" applyFont="1" applyBorder="1" applyAlignment="1" applyProtection="1">
      <alignment horizontal="center"/>
      <protection/>
    </xf>
    <xf numFmtId="0" fontId="24" fillId="0" borderId="10" xfId="100" applyFont="1" applyBorder="1" applyAlignment="1">
      <alignment horizontal="left" wrapText="1"/>
      <protection/>
    </xf>
    <xf numFmtId="2" fontId="30" fillId="0" borderId="10" xfId="100" applyNumberFormat="1" applyFont="1" applyBorder="1" applyAlignment="1">
      <alignment horizontal="center"/>
      <protection/>
    </xf>
    <xf numFmtId="2" fontId="30" fillId="0" borderId="10" xfId="100" applyNumberFormat="1" applyFont="1" applyFill="1" applyBorder="1" applyAlignment="1">
      <alignment horizontal="center"/>
      <protection/>
    </xf>
    <xf numFmtId="2" fontId="24" fillId="0" borderId="10" xfId="100" applyNumberFormat="1" applyFont="1" applyBorder="1" applyAlignment="1">
      <alignment horizontal="center"/>
      <protection/>
    </xf>
    <xf numFmtId="0" fontId="24" fillId="0" borderId="10" xfId="100" applyFont="1" applyBorder="1" applyAlignment="1">
      <alignment wrapText="1"/>
      <protection/>
    </xf>
    <xf numFmtId="0" fontId="49" fillId="0" borderId="0" xfId="0" applyFont="1" applyAlignment="1">
      <alignment/>
    </xf>
    <xf numFmtId="0" fontId="24" fillId="0" borderId="0" xfId="101" applyFont="1">
      <alignment/>
      <protection/>
    </xf>
    <xf numFmtId="0" fontId="24" fillId="0" borderId="12" xfId="101" applyFont="1" applyBorder="1" applyAlignment="1">
      <alignment horizontal="center" vertical="center" textRotation="90" wrapText="1"/>
      <protection/>
    </xf>
    <xf numFmtId="0" fontId="24" fillId="0" borderId="13" xfId="101" applyFont="1" applyBorder="1" applyAlignment="1">
      <alignment horizontal="center" vertical="center" textRotation="90" wrapText="1"/>
      <protection/>
    </xf>
    <xf numFmtId="0" fontId="24" fillId="0" borderId="13" xfId="101" applyFont="1" applyFill="1" applyBorder="1" applyAlignment="1">
      <alignment horizontal="center" vertical="center" textRotation="90" wrapText="1"/>
      <protection/>
    </xf>
    <xf numFmtId="0" fontId="24" fillId="0" borderId="12" xfId="101" applyFont="1" applyFill="1" applyBorder="1" applyAlignment="1">
      <alignment horizontal="center" vertical="center" textRotation="90" wrapText="1"/>
      <protection/>
    </xf>
    <xf numFmtId="0" fontId="24" fillId="0" borderId="14" xfId="101" applyFont="1" applyBorder="1" applyAlignment="1">
      <alignment horizontal="center" vertical="center"/>
      <protection/>
    </xf>
    <xf numFmtId="0" fontId="24" fillId="0" borderId="15" xfId="101" applyFont="1" applyBorder="1" applyAlignment="1">
      <alignment horizontal="center"/>
      <protection/>
    </xf>
    <xf numFmtId="1" fontId="24" fillId="0" borderId="15" xfId="101" applyNumberFormat="1" applyFont="1" applyBorder="1" applyAlignment="1" applyProtection="1">
      <alignment horizontal="center"/>
      <protection/>
    </xf>
    <xf numFmtId="1" fontId="24" fillId="0" borderId="15" xfId="101" applyNumberFormat="1" applyFont="1" applyFill="1" applyBorder="1" applyAlignment="1" applyProtection="1">
      <alignment horizontal="center"/>
      <protection/>
    </xf>
    <xf numFmtId="1" fontId="24" fillId="0" borderId="16" xfId="101" applyNumberFormat="1" applyFont="1" applyBorder="1" applyAlignment="1" applyProtection="1">
      <alignment horizontal="center"/>
      <protection/>
    </xf>
    <xf numFmtId="2" fontId="24" fillId="0" borderId="0" xfId="101" applyNumberFormat="1" applyFont="1" applyAlignment="1">
      <alignment vertical="center"/>
      <protection/>
    </xf>
    <xf numFmtId="0" fontId="24" fillId="0" borderId="17" xfId="101" applyFont="1" applyBorder="1" applyAlignment="1">
      <alignment horizontal="center"/>
      <protection/>
    </xf>
    <xf numFmtId="0" fontId="24" fillId="0" borderId="10" xfId="101" applyFont="1" applyBorder="1">
      <alignment/>
      <protection/>
    </xf>
    <xf numFmtId="0" fontId="30" fillId="0" borderId="10" xfId="101" applyFont="1" applyBorder="1" applyAlignment="1">
      <alignment horizontal="center" wrapText="1"/>
      <protection/>
    </xf>
    <xf numFmtId="0" fontId="24" fillId="0" borderId="11" xfId="101" applyFont="1" applyBorder="1" applyAlignment="1">
      <alignment horizontal="center" wrapText="1"/>
      <protection/>
    </xf>
    <xf numFmtId="2" fontId="45" fillId="0" borderId="11" xfId="101" applyNumberFormat="1" applyFont="1" applyBorder="1" applyAlignment="1">
      <alignment horizontal="center"/>
      <protection/>
    </xf>
    <xf numFmtId="4" fontId="24" fillId="0" borderId="11" xfId="101" applyNumberFormat="1" applyFont="1" applyBorder="1" applyAlignment="1" applyProtection="1">
      <alignment horizontal="center"/>
      <protection/>
    </xf>
    <xf numFmtId="4" fontId="24" fillId="0" borderId="10" xfId="101" applyNumberFormat="1" applyFont="1" applyBorder="1" applyAlignment="1" applyProtection="1">
      <alignment horizontal="center"/>
      <protection/>
    </xf>
    <xf numFmtId="4" fontId="24" fillId="0" borderId="10" xfId="101" applyNumberFormat="1" applyFont="1" applyFill="1" applyBorder="1" applyAlignment="1" applyProtection="1">
      <alignment horizontal="center"/>
      <protection/>
    </xf>
    <xf numFmtId="4" fontId="24" fillId="0" borderId="18" xfId="101" applyNumberFormat="1" applyFont="1" applyBorder="1" applyAlignment="1" applyProtection="1">
      <alignment horizontal="center"/>
      <protection/>
    </xf>
    <xf numFmtId="0" fontId="24" fillId="0" borderId="26" xfId="101" applyFont="1" applyBorder="1" applyAlignment="1">
      <alignment horizontal="left" wrapText="1"/>
      <protection/>
    </xf>
    <xf numFmtId="0" fontId="24" fillId="0" borderId="10" xfId="101" applyFont="1" applyBorder="1" applyAlignment="1">
      <alignment horizontal="center"/>
      <protection/>
    </xf>
    <xf numFmtId="2" fontId="30" fillId="0" borderId="10" xfId="101" applyNumberFormat="1" applyFont="1" applyBorder="1" applyAlignment="1">
      <alignment horizontal="center"/>
      <protection/>
    </xf>
    <xf numFmtId="0" fontId="24" fillId="0" borderId="27" xfId="101" applyFont="1" applyBorder="1">
      <alignment/>
      <protection/>
    </xf>
    <xf numFmtId="0" fontId="24" fillId="0" borderId="26" xfId="101" applyFont="1" applyBorder="1" applyAlignment="1">
      <alignment wrapText="1"/>
      <protection/>
    </xf>
    <xf numFmtId="0" fontId="24" fillId="0" borderId="12" xfId="88" applyFont="1" applyBorder="1" applyAlignment="1">
      <alignment horizontal="center" vertical="center" textRotation="90" wrapText="1"/>
      <protection/>
    </xf>
    <xf numFmtId="0" fontId="24" fillId="0" borderId="13" xfId="88" applyFont="1" applyBorder="1" applyAlignment="1">
      <alignment horizontal="center" vertical="center" textRotation="90" wrapText="1"/>
      <protection/>
    </xf>
    <xf numFmtId="0" fontId="24" fillId="0" borderId="13" xfId="88" applyFont="1" applyFill="1" applyBorder="1" applyAlignment="1">
      <alignment horizontal="center" vertical="center" textRotation="90" wrapText="1"/>
      <protection/>
    </xf>
    <xf numFmtId="0" fontId="24" fillId="0" borderId="12" xfId="88" applyFont="1" applyFill="1" applyBorder="1" applyAlignment="1">
      <alignment horizontal="center" vertical="center" textRotation="90" wrapText="1"/>
      <protection/>
    </xf>
    <xf numFmtId="0" fontId="24" fillId="0" borderId="14" xfId="88" applyFont="1" applyBorder="1" applyAlignment="1">
      <alignment horizontal="center" vertical="center"/>
      <protection/>
    </xf>
    <xf numFmtId="0" fontId="24" fillId="0" borderId="15" xfId="88" applyFont="1" applyBorder="1" applyAlignment="1">
      <alignment horizontal="center"/>
      <protection/>
    </xf>
    <xf numFmtId="1" fontId="24" fillId="0" borderId="15" xfId="88" applyNumberFormat="1" applyFont="1" applyBorder="1" applyAlignment="1" applyProtection="1">
      <alignment horizontal="center"/>
      <protection/>
    </xf>
    <xf numFmtId="1" fontId="24" fillId="0" borderId="15" xfId="88" applyNumberFormat="1" applyFont="1" applyFill="1" applyBorder="1" applyAlignment="1" applyProtection="1">
      <alignment horizontal="center"/>
      <protection/>
    </xf>
    <xf numFmtId="1" fontId="24" fillId="0" borderId="16" xfId="88" applyNumberFormat="1" applyFont="1" applyBorder="1" applyAlignment="1" applyProtection="1">
      <alignment horizontal="center"/>
      <protection/>
    </xf>
    <xf numFmtId="0" fontId="24" fillId="0" borderId="17" xfId="88" applyFont="1" applyBorder="1" applyAlignment="1">
      <alignment horizontal="center"/>
      <protection/>
    </xf>
    <xf numFmtId="0" fontId="24" fillId="0" borderId="10" xfId="88" applyFont="1" applyBorder="1">
      <alignment/>
      <protection/>
    </xf>
    <xf numFmtId="0" fontId="30" fillId="0" borderId="10" xfId="88" applyFont="1" applyBorder="1" applyAlignment="1">
      <alignment horizontal="center" wrapText="1"/>
      <protection/>
    </xf>
    <xf numFmtId="0" fontId="24" fillId="0" borderId="10" xfId="88" applyFont="1" applyBorder="1" applyAlignment="1">
      <alignment horizontal="center" wrapText="1"/>
      <protection/>
    </xf>
    <xf numFmtId="2" fontId="45" fillId="0" borderId="10" xfId="88" applyNumberFormat="1" applyFont="1" applyBorder="1" applyAlignment="1">
      <alignment horizontal="center"/>
      <protection/>
    </xf>
    <xf numFmtId="4" fontId="24" fillId="0" borderId="10" xfId="88" applyNumberFormat="1" applyFont="1" applyBorder="1" applyAlignment="1" applyProtection="1">
      <alignment horizontal="center"/>
      <protection/>
    </xf>
    <xf numFmtId="4" fontId="24" fillId="0" borderId="10" xfId="88" applyNumberFormat="1" applyFont="1" applyFill="1" applyBorder="1" applyAlignment="1" applyProtection="1">
      <alignment horizontal="center"/>
      <protection/>
    </xf>
    <xf numFmtId="4" fontId="24" fillId="0" borderId="18" xfId="88" applyNumberFormat="1" applyFont="1" applyBorder="1" applyAlignment="1" applyProtection="1">
      <alignment horizontal="center"/>
      <protection/>
    </xf>
    <xf numFmtId="0" fontId="24" fillId="0" borderId="10" xfId="88" applyFont="1" applyBorder="1" applyAlignment="1">
      <alignment horizontal="left" wrapText="1"/>
      <protection/>
    </xf>
    <xf numFmtId="2" fontId="30" fillId="0" borderId="10" xfId="88" applyNumberFormat="1" applyFont="1" applyFill="1" applyBorder="1" applyAlignment="1">
      <alignment horizontal="center"/>
      <protection/>
    </xf>
    <xf numFmtId="2" fontId="30" fillId="0" borderId="10" xfId="88" applyNumberFormat="1" applyFont="1" applyBorder="1" applyAlignment="1">
      <alignment horizontal="center"/>
      <protection/>
    </xf>
    <xf numFmtId="0" fontId="24" fillId="0" borderId="10" xfId="88" applyFont="1" applyBorder="1" applyAlignment="1">
      <alignment wrapText="1"/>
      <protection/>
    </xf>
    <xf numFmtId="174" fontId="24" fillId="0" borderId="10" xfId="88" applyNumberFormat="1" applyFont="1" applyFill="1" applyBorder="1" applyAlignment="1" applyProtection="1">
      <alignment horizontal="center"/>
      <protection/>
    </xf>
    <xf numFmtId="0" fontId="24" fillId="0" borderId="10" xfId="88" applyFont="1" applyFill="1" applyBorder="1" applyAlignment="1">
      <alignment horizontal="left" wrapText="1"/>
      <protection/>
    </xf>
    <xf numFmtId="0" fontId="24" fillId="0" borderId="10" xfId="88" applyFont="1" applyFill="1" applyBorder="1" applyAlignment="1">
      <alignment horizontal="center" wrapText="1"/>
      <protection/>
    </xf>
    <xf numFmtId="2" fontId="24" fillId="0" borderId="10" xfId="88" applyNumberFormat="1" applyFont="1" applyBorder="1" applyAlignment="1">
      <alignment horizontal="center"/>
      <protection/>
    </xf>
    <xf numFmtId="0" fontId="24" fillId="0" borderId="12" xfId="98" applyFont="1" applyBorder="1" applyAlignment="1">
      <alignment horizontal="center" vertical="center" textRotation="90" wrapText="1"/>
      <protection/>
    </xf>
    <xf numFmtId="0" fontId="24" fillId="0" borderId="13" xfId="98" applyFont="1" applyBorder="1" applyAlignment="1">
      <alignment horizontal="center" vertical="center" textRotation="90" wrapText="1"/>
      <protection/>
    </xf>
    <xf numFmtId="0" fontId="24" fillId="0" borderId="13" xfId="98" applyFont="1" applyFill="1" applyBorder="1" applyAlignment="1">
      <alignment horizontal="center" vertical="center" textRotation="90" wrapText="1"/>
      <protection/>
    </xf>
    <xf numFmtId="0" fontId="24" fillId="0" borderId="12" xfId="98" applyFont="1" applyFill="1" applyBorder="1" applyAlignment="1">
      <alignment horizontal="center" vertical="center" textRotation="90" wrapText="1"/>
      <protection/>
    </xf>
    <xf numFmtId="0" fontId="24" fillId="0" borderId="14" xfId="98" applyFont="1" applyBorder="1" applyAlignment="1">
      <alignment horizontal="center" vertical="center"/>
      <protection/>
    </xf>
    <xf numFmtId="0" fontId="24" fillId="0" borderId="15" xfId="98" applyFont="1" applyBorder="1" applyAlignment="1">
      <alignment horizontal="center"/>
      <protection/>
    </xf>
    <xf numFmtId="1" fontId="24" fillId="0" borderId="15" xfId="98" applyNumberFormat="1" applyFont="1" applyBorder="1" applyAlignment="1" applyProtection="1">
      <alignment horizontal="center"/>
      <protection/>
    </xf>
    <xf numFmtId="1" fontId="24" fillId="0" borderId="15" xfId="98" applyNumberFormat="1" applyFont="1" applyFill="1" applyBorder="1" applyAlignment="1" applyProtection="1">
      <alignment horizontal="center"/>
      <protection/>
    </xf>
    <xf numFmtId="1" fontId="24" fillId="0" borderId="16" xfId="98" applyNumberFormat="1" applyFont="1" applyBorder="1" applyAlignment="1" applyProtection="1">
      <alignment horizontal="center"/>
      <protection/>
    </xf>
    <xf numFmtId="0" fontId="24" fillId="0" borderId="17" xfId="98" applyFont="1" applyBorder="1" applyAlignment="1">
      <alignment horizontal="center"/>
      <protection/>
    </xf>
    <xf numFmtId="0" fontId="24" fillId="0" borderId="10" xfId="98" applyFont="1" applyBorder="1">
      <alignment/>
      <protection/>
    </xf>
    <xf numFmtId="0" fontId="30" fillId="0" borderId="10" xfId="98" applyFont="1" applyBorder="1" applyAlignment="1">
      <alignment horizontal="center" wrapText="1"/>
      <protection/>
    </xf>
    <xf numFmtId="0" fontId="24" fillId="0" borderId="10" xfId="98" applyFont="1" applyBorder="1" applyAlignment="1">
      <alignment horizontal="center" wrapText="1"/>
      <protection/>
    </xf>
    <xf numFmtId="2" fontId="46" fillId="0" borderId="10" xfId="98" applyNumberFormat="1" applyFont="1" applyBorder="1" applyAlignment="1">
      <alignment horizontal="center"/>
      <protection/>
    </xf>
    <xf numFmtId="4" fontId="24" fillId="0" borderId="10" xfId="98" applyNumberFormat="1" applyFont="1" applyBorder="1" applyAlignment="1" applyProtection="1">
      <alignment horizontal="center"/>
      <protection/>
    </xf>
    <xf numFmtId="4" fontId="24" fillId="0" borderId="10" xfId="98" applyNumberFormat="1" applyFont="1" applyFill="1" applyBorder="1" applyAlignment="1" applyProtection="1">
      <alignment horizontal="center"/>
      <protection/>
    </xf>
    <xf numFmtId="4" fontId="24" fillId="0" borderId="18" xfId="98" applyNumberFormat="1" applyFont="1" applyBorder="1" applyAlignment="1" applyProtection="1">
      <alignment horizontal="center"/>
      <protection/>
    </xf>
    <xf numFmtId="0" fontId="24" fillId="0" borderId="10" xfId="98" applyFont="1" applyBorder="1" applyAlignment="1">
      <alignment horizontal="left" wrapText="1"/>
      <protection/>
    </xf>
    <xf numFmtId="2" fontId="30" fillId="0" borderId="10" xfId="98" applyNumberFormat="1" applyFont="1" applyBorder="1" applyAlignment="1">
      <alignment horizontal="center"/>
      <protection/>
    </xf>
    <xf numFmtId="0" fontId="24" fillId="0" borderId="10" xfId="98" applyFont="1" applyBorder="1" applyAlignment="1">
      <alignment wrapText="1"/>
      <protection/>
    </xf>
    <xf numFmtId="174" fontId="24" fillId="0" borderId="10" xfId="98" applyNumberFormat="1" applyFont="1" applyFill="1" applyBorder="1" applyAlignment="1" applyProtection="1">
      <alignment horizontal="center"/>
      <protection/>
    </xf>
    <xf numFmtId="2" fontId="30" fillId="0" borderId="10" xfId="98" applyNumberFormat="1" applyFont="1" applyFill="1" applyBorder="1" applyAlignment="1">
      <alignment horizontal="center"/>
      <protection/>
    </xf>
    <xf numFmtId="0" fontId="24" fillId="0" borderId="10" xfId="98" applyFont="1" applyFill="1" applyBorder="1" applyAlignment="1">
      <alignment wrapText="1"/>
      <protection/>
    </xf>
    <xf numFmtId="0" fontId="39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0" fontId="39" fillId="0" borderId="10" xfId="97" applyFont="1" applyBorder="1" applyAlignment="1">
      <alignment horizontal="right"/>
      <protection/>
    </xf>
    <xf numFmtId="0" fontId="21" fillId="0" borderId="10" xfId="0" applyFont="1" applyBorder="1" applyAlignment="1">
      <alignment horizontal="center" vertical="center" wrapText="1"/>
    </xf>
    <xf numFmtId="0" fontId="29" fillId="0" borderId="0" xfId="86" applyFont="1" applyAlignment="1">
      <alignment horizontal="left"/>
      <protection/>
    </xf>
    <xf numFmtId="0" fontId="35" fillId="0" borderId="26" xfId="86" applyFont="1" applyBorder="1" applyAlignment="1">
      <alignment horizontal="right"/>
      <protection/>
    </xf>
    <xf numFmtId="0" fontId="24" fillId="0" borderId="27" xfId="0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30" fillId="0" borderId="26" xfId="86" applyFont="1" applyBorder="1" applyAlignment="1">
      <alignment horizontal="right"/>
      <protection/>
    </xf>
    <xf numFmtId="0" fontId="29" fillId="0" borderId="11" xfId="86" applyFont="1" applyBorder="1" applyAlignment="1">
      <alignment horizontal="center" vertical="center" wrapText="1"/>
      <protection/>
    </xf>
    <xf numFmtId="0" fontId="29" fillId="0" borderId="22" xfId="86" applyFont="1" applyBorder="1" applyAlignment="1">
      <alignment horizontal="center" vertical="center" wrapText="1"/>
      <protection/>
    </xf>
    <xf numFmtId="0" fontId="29" fillId="0" borderId="26" xfId="86" applyFont="1" applyBorder="1" applyAlignment="1">
      <alignment horizontal="center" vertical="center"/>
      <protection/>
    </xf>
    <xf numFmtId="0" fontId="29" fillId="0" borderId="27" xfId="86" applyFont="1" applyBorder="1" applyAlignment="1">
      <alignment horizontal="center" vertical="center"/>
      <protection/>
    </xf>
    <xf numFmtId="0" fontId="29" fillId="0" borderId="28" xfId="86" applyFont="1" applyBorder="1" applyAlignment="1">
      <alignment horizontal="center" vertical="center"/>
      <protection/>
    </xf>
    <xf numFmtId="0" fontId="30" fillId="0" borderId="20" xfId="86" applyFont="1" applyBorder="1" applyAlignment="1">
      <alignment horizontal="right"/>
      <protection/>
    </xf>
    <xf numFmtId="0" fontId="24" fillId="0" borderId="29" xfId="0" applyFont="1" applyBorder="1" applyAlignment="1">
      <alignment horizontal="right"/>
    </xf>
    <xf numFmtId="0" fontId="24" fillId="0" borderId="30" xfId="0" applyFont="1" applyBorder="1" applyAlignment="1">
      <alignment horizontal="right"/>
    </xf>
    <xf numFmtId="0" fontId="29" fillId="0" borderId="11" xfId="86" applyFont="1" applyBorder="1" applyAlignment="1">
      <alignment horizontal="center" vertical="center"/>
      <protection/>
    </xf>
    <xf numFmtId="0" fontId="29" fillId="0" borderId="22" xfId="86" applyFont="1" applyBorder="1" applyAlignment="1">
      <alignment horizontal="center" vertical="center"/>
      <protection/>
    </xf>
    <xf numFmtId="0" fontId="29" fillId="0" borderId="11" xfId="86" applyFont="1" applyBorder="1" applyAlignment="1">
      <alignment horizontal="center" vertical="center" textRotation="90" wrapText="1"/>
      <protection/>
    </xf>
    <xf numFmtId="0" fontId="29" fillId="0" borderId="19" xfId="86" applyFont="1" applyBorder="1" applyAlignment="1">
      <alignment horizontal="center" vertical="center" textRotation="90" wrapText="1"/>
      <protection/>
    </xf>
    <xf numFmtId="0" fontId="43" fillId="0" borderId="0" xfId="86" applyFont="1" applyAlignment="1">
      <alignment horizontal="left"/>
      <protection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29" fillId="0" borderId="0" xfId="86" applyFont="1" applyAlignment="1">
      <alignment horizontal="center"/>
      <protection/>
    </xf>
    <xf numFmtId="0" fontId="29" fillId="0" borderId="26" xfId="0" applyFont="1" applyBorder="1" applyAlignment="1">
      <alignment horizontal="right" vertical="center"/>
    </xf>
    <xf numFmtId="0" fontId="29" fillId="0" borderId="27" xfId="0" applyFont="1" applyBorder="1" applyAlignment="1">
      <alignment horizontal="right" vertical="center"/>
    </xf>
    <xf numFmtId="0" fontId="29" fillId="0" borderId="28" xfId="0" applyFont="1" applyBorder="1" applyAlignment="1">
      <alignment horizontal="right" vertical="center"/>
    </xf>
    <xf numFmtId="0" fontId="41" fillId="0" borderId="26" xfId="0" applyFont="1" applyBorder="1" applyAlignment="1">
      <alignment horizontal="right" vertical="center"/>
    </xf>
    <xf numFmtId="0" fontId="41" fillId="0" borderId="27" xfId="0" applyFont="1" applyBorder="1" applyAlignment="1">
      <alignment horizontal="right" vertical="center"/>
    </xf>
    <xf numFmtId="0" fontId="41" fillId="0" borderId="28" xfId="0" applyFont="1" applyBorder="1" applyAlignment="1">
      <alignment horizontal="right" vertical="center"/>
    </xf>
    <xf numFmtId="0" fontId="20" fillId="0" borderId="31" xfId="89" applyFont="1" applyBorder="1" applyAlignment="1">
      <alignment horizontal="center" vertical="center" textRotation="90"/>
      <protection/>
    </xf>
    <xf numFmtId="0" fontId="20" fillId="0" borderId="13" xfId="89" applyFont="1" applyBorder="1" applyAlignment="1">
      <alignment horizontal="center" vertical="center" textRotation="90"/>
      <protection/>
    </xf>
    <xf numFmtId="0" fontId="22" fillId="0" borderId="12" xfId="89" applyFont="1" applyBorder="1" applyAlignment="1">
      <alignment horizontal="center"/>
      <protection/>
    </xf>
    <xf numFmtId="0" fontId="24" fillId="0" borderId="20" xfId="0" applyFont="1" applyBorder="1" applyAlignment="1">
      <alignment horizontal="right" vertical="center"/>
    </xf>
    <xf numFmtId="0" fontId="24" fillId="0" borderId="29" xfId="0" applyFont="1" applyBorder="1" applyAlignment="1">
      <alignment horizontal="right" vertical="center"/>
    </xf>
    <xf numFmtId="0" fontId="24" fillId="0" borderId="30" xfId="0" applyFont="1" applyBorder="1" applyAlignment="1">
      <alignment horizontal="right" vertical="center"/>
    </xf>
    <xf numFmtId="0" fontId="22" fillId="0" borderId="31" xfId="89" applyFont="1" applyBorder="1" applyAlignment="1">
      <alignment horizontal="center" vertical="center" textRotation="90"/>
      <protection/>
    </xf>
    <xf numFmtId="0" fontId="22" fillId="0" borderId="13" xfId="89" applyFont="1" applyBorder="1" applyAlignment="1">
      <alignment horizontal="center" vertical="center" textRotation="90"/>
      <protection/>
    </xf>
    <xf numFmtId="0" fontId="22" fillId="0" borderId="31" xfId="89" applyFont="1" applyBorder="1" applyAlignment="1">
      <alignment horizontal="center" vertical="center"/>
      <protection/>
    </xf>
    <xf numFmtId="0" fontId="22" fillId="0" borderId="13" xfId="89" applyFont="1" applyBorder="1" applyAlignment="1">
      <alignment horizontal="center" vertical="center"/>
      <protection/>
    </xf>
    <xf numFmtId="0" fontId="39" fillId="0" borderId="0" xfId="86" applyFont="1" applyAlignment="1">
      <alignment horizontal="center"/>
      <protection/>
    </xf>
    <xf numFmtId="0" fontId="24" fillId="0" borderId="31" xfId="90" applyFont="1" applyBorder="1" applyAlignment="1">
      <alignment horizontal="center" vertical="center" textRotation="90"/>
      <protection/>
    </xf>
    <xf numFmtId="0" fontId="24" fillId="0" borderId="13" xfId="90" applyFont="1" applyBorder="1" applyAlignment="1">
      <alignment horizontal="center" vertical="center" textRotation="90"/>
      <protection/>
    </xf>
    <xf numFmtId="0" fontId="24" fillId="0" borderId="31" xfId="90" applyFont="1" applyBorder="1" applyAlignment="1">
      <alignment horizontal="center" vertical="center"/>
      <protection/>
    </xf>
    <xf numFmtId="0" fontId="24" fillId="0" borderId="13" xfId="90" applyFont="1" applyBorder="1" applyAlignment="1">
      <alignment horizontal="center" vertical="center"/>
      <protection/>
    </xf>
    <xf numFmtId="0" fontId="24" fillId="0" borderId="12" xfId="90" applyFont="1" applyBorder="1" applyAlignment="1">
      <alignment horizontal="center"/>
      <protection/>
    </xf>
    <xf numFmtId="0" fontId="24" fillId="0" borderId="0" xfId="0" applyFont="1" applyAlignment="1">
      <alignment horizontal="center" wrapText="1"/>
    </xf>
    <xf numFmtId="0" fontId="24" fillId="0" borderId="31" xfId="87" applyFont="1" applyBorder="1" applyAlignment="1">
      <alignment horizontal="center" vertical="center" textRotation="90"/>
      <protection/>
    </xf>
    <xf numFmtId="0" fontId="24" fillId="0" borderId="13" xfId="87" applyFont="1" applyBorder="1" applyAlignment="1">
      <alignment horizontal="center" vertical="center" textRotation="90"/>
      <protection/>
    </xf>
    <xf numFmtId="0" fontId="24" fillId="0" borderId="31" xfId="87" applyFont="1" applyBorder="1" applyAlignment="1">
      <alignment horizontal="center" vertical="center"/>
      <protection/>
    </xf>
    <xf numFmtId="0" fontId="24" fillId="0" borderId="13" xfId="87" applyFont="1" applyBorder="1" applyAlignment="1">
      <alignment horizontal="center" vertical="center"/>
      <protection/>
    </xf>
    <xf numFmtId="0" fontId="24" fillId="0" borderId="12" xfId="87" applyFont="1" applyBorder="1" applyAlignment="1">
      <alignment horizontal="center"/>
      <protection/>
    </xf>
    <xf numFmtId="0" fontId="39" fillId="0" borderId="0" xfId="86" applyFont="1" applyFill="1" applyAlignment="1">
      <alignment horizontal="center"/>
      <protection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left"/>
    </xf>
    <xf numFmtId="0" fontId="24" fillId="0" borderId="31" xfId="96" applyFont="1" applyFill="1" applyBorder="1" applyAlignment="1">
      <alignment horizontal="center" vertical="center" textRotation="90"/>
      <protection/>
    </xf>
    <xf numFmtId="0" fontId="24" fillId="0" borderId="13" xfId="96" applyFont="1" applyFill="1" applyBorder="1" applyAlignment="1">
      <alignment horizontal="center" vertical="center" textRotation="90"/>
      <protection/>
    </xf>
    <xf numFmtId="0" fontId="24" fillId="0" borderId="31" xfId="96" applyFont="1" applyFill="1" applyBorder="1" applyAlignment="1">
      <alignment horizontal="center" vertical="center"/>
      <protection/>
    </xf>
    <xf numFmtId="0" fontId="24" fillId="0" borderId="13" xfId="96" applyFont="1" applyFill="1" applyBorder="1" applyAlignment="1">
      <alignment horizontal="center" vertical="center"/>
      <protection/>
    </xf>
    <xf numFmtId="0" fontId="24" fillId="0" borderId="12" xfId="96" applyFont="1" applyFill="1" applyBorder="1" applyAlignment="1">
      <alignment horizontal="center"/>
      <protection/>
    </xf>
    <xf numFmtId="0" fontId="24" fillId="0" borderId="20" xfId="0" applyFont="1" applyFill="1" applyBorder="1" applyAlignment="1">
      <alignment horizontal="right" vertical="center"/>
    </xf>
    <xf numFmtId="0" fontId="24" fillId="0" borderId="29" xfId="0" applyFont="1" applyFill="1" applyBorder="1" applyAlignment="1">
      <alignment horizontal="right" vertical="center"/>
    </xf>
    <xf numFmtId="0" fontId="24" fillId="0" borderId="30" xfId="0" applyFont="1" applyFill="1" applyBorder="1" applyAlignment="1">
      <alignment horizontal="right" vertical="center"/>
    </xf>
    <xf numFmtId="0" fontId="29" fillId="0" borderId="0" xfId="86" applyFont="1" applyFill="1" applyAlignment="1">
      <alignment horizontal="center"/>
      <protection/>
    </xf>
    <xf numFmtId="0" fontId="29" fillId="0" borderId="0" xfId="86" applyFont="1" applyFill="1" applyAlignment="1">
      <alignment horizontal="left"/>
      <protection/>
    </xf>
    <xf numFmtId="0" fontId="29" fillId="0" borderId="26" xfId="0" applyFont="1" applyFill="1" applyBorder="1" applyAlignment="1">
      <alignment horizontal="right" vertical="center"/>
    </xf>
    <xf numFmtId="0" fontId="29" fillId="0" borderId="27" xfId="0" applyFont="1" applyFill="1" applyBorder="1" applyAlignment="1">
      <alignment horizontal="right" vertical="center"/>
    </xf>
    <xf numFmtId="0" fontId="29" fillId="0" borderId="28" xfId="0" applyFont="1" applyFill="1" applyBorder="1" applyAlignment="1">
      <alignment horizontal="right" vertical="center"/>
    </xf>
    <xf numFmtId="0" fontId="41" fillId="0" borderId="26" xfId="0" applyFont="1" applyFill="1" applyBorder="1" applyAlignment="1">
      <alignment horizontal="right" vertical="center"/>
    </xf>
    <xf numFmtId="0" fontId="41" fillId="0" borderId="27" xfId="0" applyFont="1" applyFill="1" applyBorder="1" applyAlignment="1">
      <alignment horizontal="right" vertical="center"/>
    </xf>
    <xf numFmtId="0" fontId="41" fillId="0" borderId="28" xfId="0" applyFont="1" applyFill="1" applyBorder="1" applyAlignment="1">
      <alignment horizontal="right" vertical="center"/>
    </xf>
    <xf numFmtId="0" fontId="24" fillId="0" borderId="12" xfId="93" applyFont="1" applyBorder="1" applyAlignment="1">
      <alignment horizontal="center"/>
      <protection/>
    </xf>
    <xf numFmtId="0" fontId="24" fillId="0" borderId="31" xfId="93" applyFont="1" applyBorder="1" applyAlignment="1">
      <alignment horizontal="center" vertical="center" textRotation="90"/>
      <protection/>
    </xf>
    <xf numFmtId="0" fontId="24" fillId="0" borderId="13" xfId="93" applyFont="1" applyBorder="1" applyAlignment="1">
      <alignment horizontal="center" vertical="center" textRotation="90"/>
      <protection/>
    </xf>
    <xf numFmtId="0" fontId="24" fillId="0" borderId="31" xfId="93" applyFont="1" applyBorder="1" applyAlignment="1">
      <alignment horizontal="center" vertical="center"/>
      <protection/>
    </xf>
    <xf numFmtId="0" fontId="24" fillId="0" borderId="13" xfId="93" applyFont="1" applyBorder="1" applyAlignment="1">
      <alignment horizontal="center" vertical="center"/>
      <protection/>
    </xf>
    <xf numFmtId="0" fontId="22" fillId="0" borderId="0" xfId="0" applyFont="1" applyAlignment="1">
      <alignment horizontal="left" wrapText="1"/>
    </xf>
    <xf numFmtId="0" fontId="24" fillId="0" borderId="12" xfId="94" applyFont="1" applyBorder="1" applyAlignment="1">
      <alignment horizontal="center"/>
      <protection/>
    </xf>
    <xf numFmtId="0" fontId="24" fillId="0" borderId="31" xfId="94" applyFont="1" applyBorder="1" applyAlignment="1">
      <alignment horizontal="center" vertical="center" textRotation="90"/>
      <protection/>
    </xf>
    <xf numFmtId="0" fontId="24" fillId="0" borderId="13" xfId="94" applyFont="1" applyBorder="1" applyAlignment="1">
      <alignment horizontal="center" vertical="center" textRotation="90"/>
      <protection/>
    </xf>
    <xf numFmtId="0" fontId="24" fillId="0" borderId="31" xfId="94" applyFont="1" applyBorder="1" applyAlignment="1">
      <alignment horizontal="center" vertical="center"/>
      <protection/>
    </xf>
    <xf numFmtId="0" fontId="24" fillId="0" borderId="13" xfId="94" applyFont="1" applyBorder="1" applyAlignment="1">
      <alignment horizontal="center" vertical="center"/>
      <protection/>
    </xf>
    <xf numFmtId="0" fontId="24" fillId="0" borderId="31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/>
    </xf>
    <xf numFmtId="0" fontId="24" fillId="0" borderId="3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99" applyFont="1" applyBorder="1" applyAlignment="1">
      <alignment horizontal="center"/>
      <protection/>
    </xf>
    <xf numFmtId="0" fontId="24" fillId="0" borderId="31" xfId="99" applyFont="1" applyBorder="1" applyAlignment="1">
      <alignment horizontal="center" vertical="center" textRotation="90"/>
      <protection/>
    </xf>
    <xf numFmtId="0" fontId="24" fillId="0" borderId="13" xfId="99" applyFont="1" applyBorder="1" applyAlignment="1">
      <alignment horizontal="center" vertical="center" textRotation="90"/>
      <protection/>
    </xf>
    <xf numFmtId="0" fontId="24" fillId="0" borderId="31" xfId="99" applyFont="1" applyBorder="1" applyAlignment="1">
      <alignment horizontal="center" vertical="center"/>
      <protection/>
    </xf>
    <xf numFmtId="0" fontId="24" fillId="0" borderId="13" xfId="99" applyFont="1" applyBorder="1" applyAlignment="1">
      <alignment horizontal="center" vertical="center"/>
      <protection/>
    </xf>
    <xf numFmtId="0" fontId="24" fillId="0" borderId="12" xfId="91" applyFont="1" applyBorder="1" applyAlignment="1">
      <alignment horizontal="center"/>
      <protection/>
    </xf>
    <xf numFmtId="0" fontId="24" fillId="0" borderId="31" xfId="91" applyFont="1" applyBorder="1" applyAlignment="1">
      <alignment horizontal="center" vertical="center" textRotation="90"/>
      <protection/>
    </xf>
    <xf numFmtId="0" fontId="24" fillId="0" borderId="13" xfId="91" applyFont="1" applyBorder="1" applyAlignment="1">
      <alignment horizontal="center" vertical="center" textRotation="90"/>
      <protection/>
    </xf>
    <xf numFmtId="0" fontId="24" fillId="0" borderId="31" xfId="91" applyFont="1" applyBorder="1" applyAlignment="1">
      <alignment horizontal="center" vertical="center"/>
      <protection/>
    </xf>
    <xf numFmtId="0" fontId="24" fillId="0" borderId="13" xfId="91" applyFont="1" applyBorder="1" applyAlignment="1">
      <alignment horizontal="center" vertical="center"/>
      <protection/>
    </xf>
    <xf numFmtId="0" fontId="22" fillId="0" borderId="12" xfId="92" applyFont="1" applyBorder="1" applyAlignment="1">
      <alignment horizontal="center"/>
      <protection/>
    </xf>
    <xf numFmtId="0" fontId="22" fillId="0" borderId="31" xfId="92" applyFont="1" applyBorder="1" applyAlignment="1">
      <alignment horizontal="center" vertical="center" textRotation="90"/>
      <protection/>
    </xf>
    <xf numFmtId="0" fontId="22" fillId="0" borderId="13" xfId="92" applyFont="1" applyBorder="1" applyAlignment="1">
      <alignment horizontal="center" vertical="center" textRotation="90"/>
      <protection/>
    </xf>
    <xf numFmtId="0" fontId="22" fillId="0" borderId="31" xfId="92" applyFont="1" applyBorder="1" applyAlignment="1">
      <alignment horizontal="center" vertical="center"/>
      <protection/>
    </xf>
    <xf numFmtId="0" fontId="22" fillId="0" borderId="13" xfId="92" applyFont="1" applyBorder="1" applyAlignment="1">
      <alignment horizontal="center" vertical="center"/>
      <protection/>
    </xf>
    <xf numFmtId="0" fontId="24" fillId="0" borderId="12" xfId="101" applyFont="1" applyBorder="1" applyAlignment="1">
      <alignment horizontal="center"/>
      <protection/>
    </xf>
    <xf numFmtId="0" fontId="24" fillId="0" borderId="31" xfId="101" applyFont="1" applyBorder="1" applyAlignment="1">
      <alignment horizontal="center" vertical="center" textRotation="90"/>
      <protection/>
    </xf>
    <xf numFmtId="0" fontId="24" fillId="0" borderId="13" xfId="101" applyFont="1" applyBorder="1" applyAlignment="1">
      <alignment horizontal="center" vertical="center" textRotation="90"/>
      <protection/>
    </xf>
    <xf numFmtId="0" fontId="24" fillId="0" borderId="31" xfId="101" applyFont="1" applyBorder="1" applyAlignment="1">
      <alignment horizontal="center" vertical="center"/>
      <protection/>
    </xf>
    <xf numFmtId="0" fontId="24" fillId="0" borderId="13" xfId="101" applyFont="1" applyBorder="1" applyAlignment="1">
      <alignment horizontal="center" vertical="center"/>
      <protection/>
    </xf>
    <xf numFmtId="0" fontId="24" fillId="0" borderId="12" xfId="100" applyFont="1" applyBorder="1" applyAlignment="1">
      <alignment horizontal="center"/>
      <protection/>
    </xf>
    <xf numFmtId="0" fontId="24" fillId="0" borderId="31" xfId="100" applyFont="1" applyBorder="1" applyAlignment="1">
      <alignment horizontal="center" vertical="center" textRotation="90"/>
      <protection/>
    </xf>
    <xf numFmtId="0" fontId="24" fillId="0" borderId="13" xfId="100" applyFont="1" applyBorder="1" applyAlignment="1">
      <alignment horizontal="center" vertical="center" textRotation="90"/>
      <protection/>
    </xf>
    <xf numFmtId="0" fontId="24" fillId="0" borderId="31" xfId="100" applyFont="1" applyBorder="1" applyAlignment="1">
      <alignment horizontal="center" vertical="center"/>
      <protection/>
    </xf>
    <xf numFmtId="0" fontId="24" fillId="0" borderId="13" xfId="100" applyFont="1" applyBorder="1" applyAlignment="1">
      <alignment horizontal="center" vertical="center"/>
      <protection/>
    </xf>
    <xf numFmtId="0" fontId="24" fillId="0" borderId="12" xfId="88" applyFont="1" applyBorder="1" applyAlignment="1">
      <alignment horizontal="center"/>
      <protection/>
    </xf>
    <xf numFmtId="0" fontId="24" fillId="0" borderId="31" xfId="88" applyFont="1" applyBorder="1" applyAlignment="1">
      <alignment horizontal="center" vertical="center" textRotation="90"/>
      <protection/>
    </xf>
    <xf numFmtId="0" fontId="24" fillId="0" borderId="13" xfId="88" applyFont="1" applyBorder="1" applyAlignment="1">
      <alignment horizontal="center" vertical="center" textRotation="90"/>
      <protection/>
    </xf>
    <xf numFmtId="0" fontId="24" fillId="0" borderId="31" xfId="88" applyFont="1" applyBorder="1" applyAlignment="1">
      <alignment horizontal="center" vertical="center"/>
      <protection/>
    </xf>
    <xf numFmtId="0" fontId="24" fillId="0" borderId="13" xfId="88" applyFont="1" applyBorder="1" applyAlignment="1">
      <alignment horizontal="center" vertical="center"/>
      <protection/>
    </xf>
    <xf numFmtId="0" fontId="24" fillId="0" borderId="12" xfId="98" applyFont="1" applyBorder="1" applyAlignment="1">
      <alignment horizontal="center"/>
      <protection/>
    </xf>
    <xf numFmtId="0" fontId="24" fillId="0" borderId="31" xfId="98" applyFont="1" applyBorder="1" applyAlignment="1">
      <alignment horizontal="center" vertical="center" textRotation="90"/>
      <protection/>
    </xf>
    <xf numFmtId="0" fontId="24" fillId="0" borderId="13" xfId="98" applyFont="1" applyBorder="1" applyAlignment="1">
      <alignment horizontal="center" vertical="center" textRotation="90"/>
      <protection/>
    </xf>
    <xf numFmtId="0" fontId="24" fillId="0" borderId="31" xfId="98" applyFont="1" applyBorder="1" applyAlignment="1">
      <alignment horizontal="center" vertical="center"/>
      <protection/>
    </xf>
    <xf numFmtId="0" fontId="24" fillId="0" borderId="13" xfId="98" applyFont="1" applyBorder="1" applyAlignment="1">
      <alignment horizontal="center" vertical="center"/>
      <protection/>
    </xf>
  </cellXfs>
  <cellStyles count="108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Comma" xfId="64"/>
    <cellStyle name="Comma [0]" xfId="65"/>
    <cellStyle name="Bad" xfId="66"/>
    <cellStyle name="Brīdinājuma teksts" xfId="67"/>
    <cellStyle name="Calculation" xfId="68"/>
    <cellStyle name="Check Cell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evade" xfId="77"/>
    <cellStyle name="Input" xfId="78"/>
    <cellStyle name="Followed Hyperlink" xfId="79"/>
    <cellStyle name="Izvade" xfId="80"/>
    <cellStyle name="Kopsumma" xfId="81"/>
    <cellStyle name="Labs" xfId="82"/>
    <cellStyle name="Linked Cell" xfId="83"/>
    <cellStyle name="Neitrāls" xfId="84"/>
    <cellStyle name="Neutral" xfId="85"/>
    <cellStyle name="Normal 2" xfId="86"/>
    <cellStyle name="Normal_APD" xfId="87"/>
    <cellStyle name="Normal_APK" xfId="88"/>
    <cellStyle name="Normal_BS" xfId="89"/>
    <cellStyle name="Normal_DEM" xfId="90"/>
    <cellStyle name="Normal_EL" xfId="91"/>
    <cellStyle name="Normal_ELT" xfId="92"/>
    <cellStyle name="Normal_FAS" xfId="93"/>
    <cellStyle name="Normal_JUMT" xfId="94"/>
    <cellStyle name="Normal_Kopsavilkums" xfId="95"/>
    <cellStyle name="Normal_LD" xfId="96"/>
    <cellStyle name="Normal_Sheet1" xfId="97"/>
    <cellStyle name="Normal_SM" xfId="98"/>
    <cellStyle name="Normal_UKT" xfId="99"/>
    <cellStyle name="Normal_VENT" xfId="100"/>
    <cellStyle name="Normal_ZIB" xfId="101"/>
    <cellStyle name="Nosaukums" xfId="102"/>
    <cellStyle name="Note" xfId="103"/>
    <cellStyle name="Output" xfId="104"/>
    <cellStyle name="Pārbaudes šūna" xfId="105"/>
    <cellStyle name="Paskaidrojošs teksts" xfId="106"/>
    <cellStyle name="Piezīme" xfId="107"/>
    <cellStyle name="Percent" xfId="108"/>
    <cellStyle name="Saistītā šūna" xfId="109"/>
    <cellStyle name="Slikts" xfId="110"/>
    <cellStyle name="Stils 1" xfId="111"/>
    <cellStyle name="Style 1" xfId="112"/>
    <cellStyle name="Title" xfId="113"/>
    <cellStyle name="Total" xfId="114"/>
    <cellStyle name="Currency" xfId="115"/>
    <cellStyle name="Currency [0]" xfId="116"/>
    <cellStyle name="Virsraksts 1" xfId="117"/>
    <cellStyle name="Virsraksts 2" xfId="118"/>
    <cellStyle name="Virsraksts 3" xfId="119"/>
    <cellStyle name="Virsraksts 4" xfId="120"/>
    <cellStyle name="Warning Text" xfId="12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view="pageBreakPreview" zoomScaleSheetLayoutView="100" zoomScalePageLayoutView="0"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5" max="5" width="26.140625" style="0" customWidth="1"/>
    <col min="6" max="6" width="18.28125" style="0" customWidth="1"/>
    <col min="9" max="9" width="0.71875" style="0" customWidth="1"/>
    <col min="10" max="10" width="9.140625" style="0" hidden="1" customWidth="1"/>
  </cols>
  <sheetData>
    <row r="2" ht="14.25">
      <c r="G2" s="1" t="s">
        <v>65</v>
      </c>
    </row>
    <row r="4" spans="4:8" ht="18.75">
      <c r="D4" s="588" t="s">
        <v>66</v>
      </c>
      <c r="E4" s="588"/>
      <c r="F4" s="588"/>
      <c r="G4" s="588"/>
      <c r="H4" s="588"/>
    </row>
    <row r="6" spans="2:8" ht="23.25" customHeight="1">
      <c r="B6" s="589" t="s">
        <v>650</v>
      </c>
      <c r="C6" s="589"/>
      <c r="D6" s="589"/>
      <c r="E6" s="589"/>
      <c r="F6" s="589"/>
      <c r="G6" s="589"/>
      <c r="H6" s="589"/>
    </row>
    <row r="7" spans="2:8" ht="12.75" customHeight="1">
      <c r="B7" s="589"/>
      <c r="C7" s="589"/>
      <c r="D7" s="589"/>
      <c r="E7" s="589"/>
      <c r="F7" s="589"/>
      <c r="G7" s="589"/>
      <c r="H7" s="589"/>
    </row>
    <row r="9" spans="1:3" s="6" customFormat="1" ht="15">
      <c r="A9" s="25" t="s">
        <v>15</v>
      </c>
      <c r="B9" s="26"/>
      <c r="C9" s="26"/>
    </row>
    <row r="10" spans="1:3" s="6" customFormat="1" ht="15">
      <c r="A10" s="26" t="s">
        <v>16</v>
      </c>
      <c r="B10" s="27"/>
      <c r="C10" s="27"/>
    </row>
    <row r="11" spans="1:3" s="6" customFormat="1" ht="15">
      <c r="A11" s="26" t="s">
        <v>17</v>
      </c>
      <c r="B11" s="26"/>
      <c r="C11" s="26"/>
    </row>
    <row r="13" spans="1:6" s="6" customFormat="1" ht="15">
      <c r="A13" s="7" t="s">
        <v>67</v>
      </c>
      <c r="B13" s="7"/>
      <c r="C13" s="7"/>
      <c r="D13" s="7"/>
      <c r="E13" s="7"/>
      <c r="F13" s="7"/>
    </row>
    <row r="14" s="6" customFormat="1" ht="15">
      <c r="A14" s="6" t="s">
        <v>68</v>
      </c>
    </row>
    <row r="15" spans="1:10" s="4" customFormat="1" ht="36.75" customHeight="1">
      <c r="A15" s="590" t="s">
        <v>648</v>
      </c>
      <c r="B15" s="590"/>
      <c r="C15" s="590"/>
      <c r="D15" s="590"/>
      <c r="E15" s="590"/>
      <c r="F15" s="590"/>
      <c r="G15" s="590"/>
      <c r="H15" s="590"/>
      <c r="I15" s="590"/>
      <c r="J15" s="590"/>
    </row>
    <row r="16" spans="1:2" ht="12.75">
      <c r="A16" s="591" t="s">
        <v>36</v>
      </c>
      <c r="B16" s="591"/>
    </row>
    <row r="17" spans="1:2" ht="12.75">
      <c r="A17" s="3"/>
      <c r="B17" s="3"/>
    </row>
    <row r="18" spans="1:7" s="131" customFormat="1" ht="15.75">
      <c r="A18" s="148"/>
      <c r="B18" s="148"/>
      <c r="E18" s="592" t="s">
        <v>70</v>
      </c>
      <c r="F18" s="592"/>
      <c r="G18" s="592"/>
    </row>
    <row r="19" spans="1:2" ht="12.75">
      <c r="A19" s="3"/>
      <c r="B19" s="3"/>
    </row>
    <row r="21" spans="1:6" s="131" customFormat="1" ht="31.5">
      <c r="A21" s="173" t="s">
        <v>69</v>
      </c>
      <c r="B21" s="587" t="s">
        <v>58</v>
      </c>
      <c r="C21" s="587"/>
      <c r="D21" s="587"/>
      <c r="E21" s="587"/>
      <c r="F21" s="130" t="s">
        <v>59</v>
      </c>
    </row>
    <row r="22" spans="1:6" ht="49.5" customHeight="1">
      <c r="A22" s="147" t="s">
        <v>60</v>
      </c>
      <c r="B22" s="594" t="s">
        <v>409</v>
      </c>
      <c r="C22" s="594"/>
      <c r="D22" s="594"/>
      <c r="E22" s="594"/>
      <c r="F22" s="10"/>
    </row>
    <row r="23" spans="1:6" s="131" customFormat="1" ht="15.75">
      <c r="A23" s="593" t="s">
        <v>61</v>
      </c>
      <c r="B23" s="593"/>
      <c r="C23" s="593"/>
      <c r="D23" s="593"/>
      <c r="E23" s="593"/>
      <c r="F23" s="132"/>
    </row>
    <row r="24" spans="1:6" s="131" customFormat="1" ht="15.75">
      <c r="A24" s="593" t="s">
        <v>62</v>
      </c>
      <c r="B24" s="593"/>
      <c r="C24" s="593"/>
      <c r="D24" s="593"/>
      <c r="E24" s="593"/>
      <c r="F24" s="132"/>
    </row>
    <row r="25" spans="1:6" s="131" customFormat="1" ht="15.75">
      <c r="A25" s="593" t="s">
        <v>63</v>
      </c>
      <c r="B25" s="593"/>
      <c r="C25" s="593"/>
      <c r="D25" s="593"/>
      <c r="E25" s="593"/>
      <c r="F25" s="132"/>
    </row>
    <row r="27" s="6" customFormat="1" ht="15">
      <c r="B27" s="6" t="s">
        <v>543</v>
      </c>
    </row>
    <row r="28" s="6" customFormat="1" ht="15">
      <c r="B28" s="7"/>
    </row>
    <row r="29" s="6" customFormat="1" ht="15">
      <c r="B29" s="6" t="s">
        <v>64</v>
      </c>
    </row>
  </sheetData>
  <sheetProtection/>
  <mergeCells count="10">
    <mergeCell ref="A23:E23"/>
    <mergeCell ref="A24:E24"/>
    <mergeCell ref="A25:E25"/>
    <mergeCell ref="B22:E22"/>
    <mergeCell ref="B21:E21"/>
    <mergeCell ref="D4:H4"/>
    <mergeCell ref="B6:H7"/>
    <mergeCell ref="A15:J15"/>
    <mergeCell ref="A16:B16"/>
    <mergeCell ref="E18:G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&amp;CNolikuma pielikuma Nr.4 "Līguma projekts" 4.pielikums "DARBU DAUDZUMU SARAKSTS"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S100"/>
  <sheetViews>
    <sheetView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2" width="6.00390625" style="0" customWidth="1"/>
    <col min="3" max="3" width="43.421875" style="0" customWidth="1"/>
    <col min="6" max="6" width="6.28125" style="0" customWidth="1"/>
    <col min="8" max="8" width="5.7109375" style="0" customWidth="1"/>
    <col min="9" max="9" width="5.8515625" style="0" customWidth="1"/>
    <col min="10" max="10" width="5.140625" style="0" customWidth="1"/>
    <col min="11" max="11" width="6.28125" style="0" customWidth="1"/>
    <col min="12" max="12" width="5.57421875" style="0" customWidth="1"/>
    <col min="13" max="13" width="6.140625" style="0" customWidth="1"/>
    <col min="14" max="14" width="5.421875" style="0" customWidth="1"/>
    <col min="15" max="15" width="6.28125" style="0" customWidth="1"/>
  </cols>
  <sheetData>
    <row r="2" spans="2:13" ht="29.25" customHeight="1">
      <c r="B2" s="11"/>
      <c r="C2" s="11"/>
      <c r="D2" s="11"/>
      <c r="E2" s="11"/>
      <c r="F2" s="632" t="s">
        <v>635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352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6" s="4" customFormat="1" ht="15" customHeight="1">
      <c r="A12" s="638" t="s">
        <v>649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</row>
    <row r="13" spans="1:5" ht="15">
      <c r="A13" s="613" t="s">
        <v>36</v>
      </c>
      <c r="B13" s="613"/>
      <c r="C13" s="3"/>
      <c r="E13" s="9"/>
    </row>
    <row r="15" spans="1:11" s="6" customFormat="1" ht="15">
      <c r="A15" s="5"/>
      <c r="B15" s="5"/>
      <c r="C15" s="5"/>
      <c r="E15" s="50"/>
      <c r="K15" s="5" t="s">
        <v>18</v>
      </c>
    </row>
    <row r="16" spans="1:13" s="6" customFormat="1" ht="15">
      <c r="A16" s="60" t="s">
        <v>24</v>
      </c>
      <c r="K16" s="7" t="s">
        <v>19</v>
      </c>
      <c r="M16" s="61"/>
    </row>
    <row r="17" ht="13.5" thickBot="1"/>
    <row r="18" spans="1:19" ht="15.75" thickBot="1">
      <c r="A18" s="680" t="s">
        <v>31</v>
      </c>
      <c r="B18" s="680" t="s">
        <v>32</v>
      </c>
      <c r="C18" s="682" t="s">
        <v>33</v>
      </c>
      <c r="D18" s="680" t="s">
        <v>73</v>
      </c>
      <c r="E18" s="680" t="s">
        <v>74</v>
      </c>
      <c r="F18" s="679" t="s">
        <v>37</v>
      </c>
      <c r="G18" s="679"/>
      <c r="H18" s="679"/>
      <c r="I18" s="679"/>
      <c r="J18" s="679"/>
      <c r="K18" s="679"/>
      <c r="L18" s="679" t="s">
        <v>38</v>
      </c>
      <c r="M18" s="679"/>
      <c r="N18" s="679"/>
      <c r="O18" s="679"/>
      <c r="P18" s="679"/>
      <c r="Q18" s="88"/>
      <c r="R18" s="88"/>
      <c r="S18" s="88"/>
    </row>
    <row r="19" spans="1:19" ht="98.25" customHeight="1" thickBot="1">
      <c r="A19" s="681"/>
      <c r="B19" s="681"/>
      <c r="C19" s="683"/>
      <c r="D19" s="681"/>
      <c r="E19" s="681"/>
      <c r="F19" s="438" t="s">
        <v>75</v>
      </c>
      <c r="G19" s="439" t="s">
        <v>76</v>
      </c>
      <c r="H19" s="440" t="s">
        <v>44</v>
      </c>
      <c r="I19" s="440" t="s">
        <v>45</v>
      </c>
      <c r="J19" s="440" t="s">
        <v>46</v>
      </c>
      <c r="K19" s="441" t="s">
        <v>77</v>
      </c>
      <c r="L19" s="440" t="s">
        <v>78</v>
      </c>
      <c r="M19" s="440" t="s">
        <v>44</v>
      </c>
      <c r="N19" s="439" t="s">
        <v>45</v>
      </c>
      <c r="O19" s="439" t="s">
        <v>46</v>
      </c>
      <c r="P19" s="439" t="s">
        <v>79</v>
      </c>
      <c r="Q19" s="88"/>
      <c r="R19" s="88"/>
      <c r="S19" s="88"/>
    </row>
    <row r="20" spans="1:19" ht="15.75" thickBot="1">
      <c r="A20" s="442">
        <v>1</v>
      </c>
      <c r="B20" s="443">
        <v>2</v>
      </c>
      <c r="C20" s="179">
        <v>3</v>
      </c>
      <c r="D20" s="179">
        <v>4</v>
      </c>
      <c r="E20" s="180">
        <v>5</v>
      </c>
      <c r="F20" s="444">
        <v>6</v>
      </c>
      <c r="G20" s="444">
        <v>7</v>
      </c>
      <c r="H20" s="180">
        <v>8</v>
      </c>
      <c r="I20" s="180">
        <v>9</v>
      </c>
      <c r="J20" s="180">
        <v>10</v>
      </c>
      <c r="K20" s="445">
        <v>11</v>
      </c>
      <c r="L20" s="445">
        <v>12</v>
      </c>
      <c r="M20" s="445">
        <v>13</v>
      </c>
      <c r="N20" s="444">
        <v>14</v>
      </c>
      <c r="O20" s="444">
        <v>15</v>
      </c>
      <c r="P20" s="446">
        <v>16</v>
      </c>
      <c r="Q20" s="89"/>
      <c r="R20" s="88"/>
      <c r="S20" s="88"/>
    </row>
    <row r="21" spans="1:19" ht="15">
      <c r="A21" s="447">
        <v>1</v>
      </c>
      <c r="B21" s="448"/>
      <c r="C21" s="449" t="s">
        <v>350</v>
      </c>
      <c r="D21" s="450"/>
      <c r="E21" s="451"/>
      <c r="F21" s="452"/>
      <c r="G21" s="452"/>
      <c r="H21" s="453"/>
      <c r="I21" s="453"/>
      <c r="J21" s="453"/>
      <c r="K21" s="453"/>
      <c r="L21" s="453"/>
      <c r="M21" s="453"/>
      <c r="N21" s="453"/>
      <c r="O21" s="452"/>
      <c r="P21" s="454"/>
      <c r="Q21" s="88"/>
      <c r="R21" s="89"/>
      <c r="S21" s="89"/>
    </row>
    <row r="22" spans="1:19" ht="15">
      <c r="A22" s="447">
        <v>2</v>
      </c>
      <c r="B22" s="448"/>
      <c r="C22" s="455" t="s">
        <v>353</v>
      </c>
      <c r="D22" s="450" t="s">
        <v>34</v>
      </c>
      <c r="E22" s="456">
        <v>50</v>
      </c>
      <c r="F22" s="452"/>
      <c r="G22" s="452"/>
      <c r="H22" s="453"/>
      <c r="I22" s="453"/>
      <c r="J22" s="453"/>
      <c r="K22" s="453"/>
      <c r="L22" s="453"/>
      <c r="M22" s="453"/>
      <c r="N22" s="453"/>
      <c r="O22" s="452"/>
      <c r="P22" s="454"/>
      <c r="Q22" s="88"/>
      <c r="R22" s="89"/>
      <c r="S22" s="89"/>
    </row>
    <row r="23" spans="1:19" ht="30">
      <c r="A23" s="447">
        <v>3</v>
      </c>
      <c r="B23" s="448"/>
      <c r="C23" s="455" t="s">
        <v>354</v>
      </c>
      <c r="D23" s="450" t="s">
        <v>34</v>
      </c>
      <c r="E23" s="456">
        <v>125</v>
      </c>
      <c r="F23" s="452"/>
      <c r="G23" s="452"/>
      <c r="H23" s="453"/>
      <c r="I23" s="453"/>
      <c r="J23" s="453"/>
      <c r="K23" s="453"/>
      <c r="L23" s="453"/>
      <c r="M23" s="453"/>
      <c r="N23" s="453"/>
      <c r="O23" s="452"/>
      <c r="P23" s="454"/>
      <c r="Q23" s="88"/>
      <c r="R23" s="89"/>
      <c r="S23" s="89"/>
    </row>
    <row r="24" spans="1:19" ht="15">
      <c r="A24" s="447">
        <v>4</v>
      </c>
      <c r="B24" s="448"/>
      <c r="C24" s="455" t="s">
        <v>355</v>
      </c>
      <c r="D24" s="450" t="s">
        <v>34</v>
      </c>
      <c r="E24" s="456">
        <v>30</v>
      </c>
      <c r="F24" s="452"/>
      <c r="G24" s="452"/>
      <c r="H24" s="453"/>
      <c r="I24" s="453"/>
      <c r="J24" s="453"/>
      <c r="K24" s="453"/>
      <c r="L24" s="453"/>
      <c r="M24" s="453"/>
      <c r="N24" s="453"/>
      <c r="O24" s="452"/>
      <c r="P24" s="454"/>
      <c r="Q24" s="88"/>
      <c r="R24" s="89"/>
      <c r="S24" s="89"/>
    </row>
    <row r="25" spans="1:19" ht="15">
      <c r="A25" s="447">
        <v>5</v>
      </c>
      <c r="B25" s="448"/>
      <c r="C25" s="455" t="s">
        <v>356</v>
      </c>
      <c r="D25" s="450" t="s">
        <v>34</v>
      </c>
      <c r="E25" s="456">
        <v>65</v>
      </c>
      <c r="F25" s="452"/>
      <c r="G25" s="452"/>
      <c r="H25" s="453"/>
      <c r="I25" s="453"/>
      <c r="J25" s="453"/>
      <c r="K25" s="453"/>
      <c r="L25" s="453"/>
      <c r="M25" s="453"/>
      <c r="N25" s="453"/>
      <c r="O25" s="452"/>
      <c r="P25" s="454"/>
      <c r="Q25" s="88"/>
      <c r="R25" s="89"/>
      <c r="S25" s="89"/>
    </row>
    <row r="26" spans="1:19" ht="15">
      <c r="A26" s="447">
        <v>6</v>
      </c>
      <c r="B26" s="448"/>
      <c r="C26" s="457" t="s">
        <v>357</v>
      </c>
      <c r="D26" s="450" t="s">
        <v>80</v>
      </c>
      <c r="E26" s="456">
        <v>40</v>
      </c>
      <c r="F26" s="452"/>
      <c r="G26" s="452"/>
      <c r="H26" s="453"/>
      <c r="I26" s="453"/>
      <c r="J26" s="453"/>
      <c r="K26" s="453"/>
      <c r="L26" s="453"/>
      <c r="M26" s="453"/>
      <c r="N26" s="453"/>
      <c r="O26" s="452"/>
      <c r="P26" s="454"/>
      <c r="Q26" s="88"/>
      <c r="R26" s="89"/>
      <c r="S26" s="89"/>
    </row>
    <row r="27" spans="1:19" ht="15">
      <c r="A27" s="447">
        <v>7</v>
      </c>
      <c r="B27" s="448"/>
      <c r="C27" s="455" t="s">
        <v>358</v>
      </c>
      <c r="D27" s="450" t="s">
        <v>80</v>
      </c>
      <c r="E27" s="456">
        <v>13</v>
      </c>
      <c r="F27" s="452"/>
      <c r="G27" s="452"/>
      <c r="H27" s="453"/>
      <c r="I27" s="453"/>
      <c r="J27" s="453"/>
      <c r="K27" s="453"/>
      <c r="L27" s="453"/>
      <c r="M27" s="453"/>
      <c r="N27" s="453"/>
      <c r="O27" s="452"/>
      <c r="P27" s="454"/>
      <c r="Q27" s="88"/>
      <c r="R27" s="89"/>
      <c r="S27" s="89"/>
    </row>
    <row r="28" spans="1:19" ht="15">
      <c r="A28" s="447">
        <v>8</v>
      </c>
      <c r="B28" s="448"/>
      <c r="C28" s="455" t="s">
        <v>609</v>
      </c>
      <c r="D28" s="450" t="s">
        <v>81</v>
      </c>
      <c r="E28" s="456">
        <v>1</v>
      </c>
      <c r="F28" s="452"/>
      <c r="G28" s="452"/>
      <c r="H28" s="453"/>
      <c r="I28" s="453"/>
      <c r="J28" s="453"/>
      <c r="K28" s="453"/>
      <c r="L28" s="453"/>
      <c r="M28" s="453"/>
      <c r="N28" s="453"/>
      <c r="O28" s="452"/>
      <c r="P28" s="454"/>
      <c r="Q28" s="88"/>
      <c r="R28" s="89"/>
      <c r="S28" s="89"/>
    </row>
    <row r="29" spans="1:19" ht="15">
      <c r="A29" s="447">
        <v>9</v>
      </c>
      <c r="B29" s="448"/>
      <c r="C29" s="455" t="s">
        <v>359</v>
      </c>
      <c r="D29" s="450" t="s">
        <v>80</v>
      </c>
      <c r="E29" s="456">
        <v>1</v>
      </c>
      <c r="F29" s="452"/>
      <c r="G29" s="452"/>
      <c r="H29" s="453"/>
      <c r="I29" s="453"/>
      <c r="J29" s="453"/>
      <c r="K29" s="453"/>
      <c r="L29" s="453"/>
      <c r="M29" s="453"/>
      <c r="N29" s="453"/>
      <c r="O29" s="452"/>
      <c r="P29" s="454"/>
      <c r="Q29" s="88"/>
      <c r="R29" s="89"/>
      <c r="S29" s="89"/>
    </row>
    <row r="30" spans="1:19" ht="15">
      <c r="A30" s="447">
        <v>10</v>
      </c>
      <c r="B30" s="448"/>
      <c r="C30" s="457" t="s">
        <v>360</v>
      </c>
      <c r="D30" s="450" t="s">
        <v>80</v>
      </c>
      <c r="E30" s="456">
        <v>7</v>
      </c>
      <c r="F30" s="452"/>
      <c r="G30" s="452"/>
      <c r="H30" s="453"/>
      <c r="I30" s="453"/>
      <c r="J30" s="453"/>
      <c r="K30" s="453"/>
      <c r="L30" s="453"/>
      <c r="M30" s="453"/>
      <c r="N30" s="453"/>
      <c r="O30" s="452"/>
      <c r="P30" s="454"/>
      <c r="Q30" s="88"/>
      <c r="R30" s="89"/>
      <c r="S30" s="89"/>
    </row>
    <row r="31" spans="1:19" ht="15">
      <c r="A31" s="447">
        <v>11</v>
      </c>
      <c r="B31" s="448"/>
      <c r="C31" s="455" t="s">
        <v>361</v>
      </c>
      <c r="D31" s="450" t="s">
        <v>80</v>
      </c>
      <c r="E31" s="456">
        <v>10</v>
      </c>
      <c r="F31" s="452"/>
      <c r="G31" s="452"/>
      <c r="H31" s="453"/>
      <c r="I31" s="453"/>
      <c r="J31" s="453"/>
      <c r="K31" s="453"/>
      <c r="L31" s="453"/>
      <c r="M31" s="453"/>
      <c r="N31" s="453"/>
      <c r="O31" s="452"/>
      <c r="P31" s="454"/>
      <c r="Q31" s="88"/>
      <c r="R31" s="89"/>
      <c r="S31" s="89"/>
    </row>
    <row r="32" spans="1:19" ht="15">
      <c r="A32" s="447">
        <v>12</v>
      </c>
      <c r="B32" s="448"/>
      <c r="C32" s="455" t="s">
        <v>362</v>
      </c>
      <c r="D32" s="450" t="s">
        <v>81</v>
      </c>
      <c r="E32" s="458">
        <v>14</v>
      </c>
      <c r="F32" s="452"/>
      <c r="G32" s="452"/>
      <c r="H32" s="453"/>
      <c r="I32" s="453"/>
      <c r="J32" s="453"/>
      <c r="K32" s="453"/>
      <c r="L32" s="453"/>
      <c r="M32" s="453"/>
      <c r="N32" s="453"/>
      <c r="O32" s="452"/>
      <c r="P32" s="454"/>
      <c r="Q32" s="88"/>
      <c r="R32" s="89"/>
      <c r="S32" s="89"/>
    </row>
    <row r="33" spans="1:19" ht="15">
      <c r="A33" s="447">
        <v>13</v>
      </c>
      <c r="B33" s="448"/>
      <c r="C33" s="455" t="s">
        <v>363</v>
      </c>
      <c r="D33" s="450" t="s">
        <v>81</v>
      </c>
      <c r="E33" s="456">
        <v>13</v>
      </c>
      <c r="F33" s="452"/>
      <c r="G33" s="452"/>
      <c r="H33" s="453"/>
      <c r="I33" s="453"/>
      <c r="J33" s="453"/>
      <c r="K33" s="453"/>
      <c r="L33" s="453"/>
      <c r="M33" s="453"/>
      <c r="N33" s="453"/>
      <c r="O33" s="452"/>
      <c r="P33" s="454"/>
      <c r="Q33" s="88"/>
      <c r="R33" s="89"/>
      <c r="S33" s="89"/>
    </row>
    <row r="34" spans="1:19" ht="15">
      <c r="A34" s="447">
        <v>14</v>
      </c>
      <c r="B34" s="448"/>
      <c r="C34" s="455" t="s">
        <v>364</v>
      </c>
      <c r="D34" s="450" t="s">
        <v>81</v>
      </c>
      <c r="E34" s="456">
        <v>5</v>
      </c>
      <c r="F34" s="452"/>
      <c r="G34" s="452"/>
      <c r="H34" s="453"/>
      <c r="I34" s="453"/>
      <c r="J34" s="453"/>
      <c r="K34" s="453"/>
      <c r="L34" s="453"/>
      <c r="M34" s="453"/>
      <c r="N34" s="453"/>
      <c r="O34" s="452"/>
      <c r="P34" s="454"/>
      <c r="Q34" s="88"/>
      <c r="R34" s="89"/>
      <c r="S34" s="89"/>
    </row>
    <row r="35" spans="1:19" ht="15">
      <c r="A35" s="447">
        <v>15</v>
      </c>
      <c r="B35" s="448"/>
      <c r="C35" s="455" t="s">
        <v>365</v>
      </c>
      <c r="D35" s="450" t="s">
        <v>81</v>
      </c>
      <c r="E35" s="456">
        <v>5</v>
      </c>
      <c r="F35" s="452"/>
      <c r="G35" s="452"/>
      <c r="H35" s="453"/>
      <c r="I35" s="453"/>
      <c r="J35" s="453"/>
      <c r="K35" s="453"/>
      <c r="L35" s="453"/>
      <c r="M35" s="453"/>
      <c r="N35" s="453"/>
      <c r="O35" s="452"/>
      <c r="P35" s="454"/>
      <c r="Q35" s="88"/>
      <c r="R35" s="89"/>
      <c r="S35" s="89"/>
    </row>
    <row r="36" spans="1:19" ht="30">
      <c r="A36" s="447">
        <v>16</v>
      </c>
      <c r="B36" s="448"/>
      <c r="C36" s="455" t="s">
        <v>366</v>
      </c>
      <c r="D36" s="450" t="s">
        <v>81</v>
      </c>
      <c r="E36" s="456">
        <v>15</v>
      </c>
      <c r="F36" s="452"/>
      <c r="G36" s="452"/>
      <c r="H36" s="453"/>
      <c r="I36" s="453"/>
      <c r="J36" s="453"/>
      <c r="K36" s="453"/>
      <c r="L36" s="453"/>
      <c r="M36" s="453"/>
      <c r="N36" s="453"/>
      <c r="O36" s="452"/>
      <c r="P36" s="454"/>
      <c r="Q36" s="88"/>
      <c r="R36" s="89"/>
      <c r="S36" s="89"/>
    </row>
    <row r="37" spans="1:19" ht="15">
      <c r="A37" s="447">
        <v>17</v>
      </c>
      <c r="B37" s="448"/>
      <c r="C37" s="455" t="s">
        <v>367</v>
      </c>
      <c r="D37" s="450" t="s">
        <v>81</v>
      </c>
      <c r="E37" s="456">
        <v>16</v>
      </c>
      <c r="F37" s="452"/>
      <c r="G37" s="452"/>
      <c r="H37" s="453"/>
      <c r="I37" s="453"/>
      <c r="J37" s="453"/>
      <c r="K37" s="453"/>
      <c r="L37" s="453"/>
      <c r="M37" s="453"/>
      <c r="N37" s="453"/>
      <c r="O37" s="452"/>
      <c r="P37" s="454"/>
      <c r="Q37" s="88"/>
      <c r="R37" s="89"/>
      <c r="S37" s="89"/>
    </row>
    <row r="38" spans="1:19" ht="15">
      <c r="A38" s="447">
        <v>18</v>
      </c>
      <c r="B38" s="448"/>
      <c r="C38" s="455" t="s">
        <v>368</v>
      </c>
      <c r="D38" s="450" t="s">
        <v>80</v>
      </c>
      <c r="E38" s="456">
        <v>110</v>
      </c>
      <c r="F38" s="452"/>
      <c r="G38" s="452"/>
      <c r="H38" s="453"/>
      <c r="I38" s="453"/>
      <c r="J38" s="453"/>
      <c r="K38" s="453"/>
      <c r="L38" s="453"/>
      <c r="M38" s="453"/>
      <c r="N38" s="453"/>
      <c r="O38" s="452"/>
      <c r="P38" s="454"/>
      <c r="Q38" s="88"/>
      <c r="R38" s="89"/>
      <c r="S38" s="89"/>
    </row>
    <row r="39" spans="1:19" ht="15">
      <c r="A39" s="447">
        <v>19</v>
      </c>
      <c r="B39" s="448"/>
      <c r="C39" s="459" t="s">
        <v>369</v>
      </c>
      <c r="D39" s="450" t="s">
        <v>34</v>
      </c>
      <c r="E39" s="456">
        <v>4</v>
      </c>
      <c r="F39" s="452"/>
      <c r="G39" s="452"/>
      <c r="H39" s="453"/>
      <c r="I39" s="453"/>
      <c r="J39" s="453"/>
      <c r="K39" s="453"/>
      <c r="L39" s="453"/>
      <c r="M39" s="453"/>
      <c r="N39" s="453"/>
      <c r="O39" s="452"/>
      <c r="P39" s="454"/>
      <c r="Q39" s="88"/>
      <c r="R39" s="89"/>
      <c r="S39" s="89"/>
    </row>
    <row r="40" spans="1:19" ht="15">
      <c r="A40" s="447">
        <v>20</v>
      </c>
      <c r="B40" s="448"/>
      <c r="C40" s="459" t="s">
        <v>370</v>
      </c>
      <c r="D40" s="450" t="s">
        <v>34</v>
      </c>
      <c r="E40" s="456">
        <v>65</v>
      </c>
      <c r="F40" s="452"/>
      <c r="G40" s="452"/>
      <c r="H40" s="453"/>
      <c r="I40" s="453"/>
      <c r="J40" s="453"/>
      <c r="K40" s="453"/>
      <c r="L40" s="453"/>
      <c r="M40" s="453"/>
      <c r="N40" s="453"/>
      <c r="O40" s="452"/>
      <c r="P40" s="454"/>
      <c r="Q40" s="88"/>
      <c r="R40" s="89"/>
      <c r="S40" s="89"/>
    </row>
    <row r="41" spans="1:19" ht="15">
      <c r="A41" s="447">
        <v>21</v>
      </c>
      <c r="B41" s="448"/>
      <c r="C41" s="460" t="s">
        <v>371</v>
      </c>
      <c r="D41" s="450"/>
      <c r="E41" s="451"/>
      <c r="F41" s="452"/>
      <c r="G41" s="452"/>
      <c r="H41" s="453"/>
      <c r="I41" s="453"/>
      <c r="J41" s="453"/>
      <c r="K41" s="453"/>
      <c r="L41" s="453"/>
      <c r="M41" s="453"/>
      <c r="N41" s="453"/>
      <c r="O41" s="452"/>
      <c r="P41" s="454"/>
      <c r="Q41" s="88"/>
      <c r="R41" s="89"/>
      <c r="S41" s="89"/>
    </row>
    <row r="42" spans="1:19" ht="30">
      <c r="A42" s="447">
        <v>22</v>
      </c>
      <c r="B42" s="448"/>
      <c r="C42" s="459" t="s">
        <v>372</v>
      </c>
      <c r="D42" s="450" t="s">
        <v>34</v>
      </c>
      <c r="E42" s="456">
        <v>17</v>
      </c>
      <c r="F42" s="452"/>
      <c r="G42" s="452"/>
      <c r="H42" s="453"/>
      <c r="I42" s="453"/>
      <c r="J42" s="453"/>
      <c r="K42" s="453"/>
      <c r="L42" s="453"/>
      <c r="M42" s="453"/>
      <c r="N42" s="453"/>
      <c r="O42" s="452"/>
      <c r="P42" s="454"/>
      <c r="Q42" s="88"/>
      <c r="R42" s="89"/>
      <c r="S42" s="89"/>
    </row>
    <row r="43" spans="1:19" ht="30">
      <c r="A43" s="447">
        <v>23</v>
      </c>
      <c r="B43" s="448"/>
      <c r="C43" s="459" t="s">
        <v>373</v>
      </c>
      <c r="D43" s="450" t="s">
        <v>34</v>
      </c>
      <c r="E43" s="456">
        <v>16</v>
      </c>
      <c r="F43" s="452"/>
      <c r="G43" s="452"/>
      <c r="H43" s="453"/>
      <c r="I43" s="453"/>
      <c r="J43" s="453"/>
      <c r="K43" s="453"/>
      <c r="L43" s="453"/>
      <c r="M43" s="453"/>
      <c r="N43" s="453"/>
      <c r="O43" s="452"/>
      <c r="P43" s="454"/>
      <c r="Q43" s="88"/>
      <c r="R43" s="89"/>
      <c r="S43" s="89"/>
    </row>
    <row r="44" spans="1:19" ht="30">
      <c r="A44" s="447">
        <v>24</v>
      </c>
      <c r="B44" s="448"/>
      <c r="C44" s="459" t="s">
        <v>374</v>
      </c>
      <c r="D44" s="450" t="s">
        <v>34</v>
      </c>
      <c r="E44" s="456">
        <v>15</v>
      </c>
      <c r="F44" s="452"/>
      <c r="G44" s="452"/>
      <c r="H44" s="453"/>
      <c r="I44" s="453"/>
      <c r="J44" s="453"/>
      <c r="K44" s="453"/>
      <c r="L44" s="453"/>
      <c r="M44" s="453"/>
      <c r="N44" s="453"/>
      <c r="O44" s="452"/>
      <c r="P44" s="454"/>
      <c r="Q44" s="88"/>
      <c r="R44" s="89"/>
      <c r="S44" s="89"/>
    </row>
    <row r="45" spans="1:19" ht="30">
      <c r="A45" s="447">
        <v>25</v>
      </c>
      <c r="B45" s="448"/>
      <c r="C45" s="459" t="s">
        <v>375</v>
      </c>
      <c r="D45" s="450" t="s">
        <v>34</v>
      </c>
      <c r="E45" s="456">
        <v>25</v>
      </c>
      <c r="F45" s="452"/>
      <c r="G45" s="452"/>
      <c r="H45" s="453"/>
      <c r="I45" s="453"/>
      <c r="J45" s="453"/>
      <c r="K45" s="453"/>
      <c r="L45" s="453"/>
      <c r="M45" s="453"/>
      <c r="N45" s="453"/>
      <c r="O45" s="452"/>
      <c r="P45" s="454"/>
      <c r="Q45" s="88"/>
      <c r="R45" s="89"/>
      <c r="S45" s="89"/>
    </row>
    <row r="46" spans="1:19" ht="30">
      <c r="A46" s="447">
        <v>26</v>
      </c>
      <c r="B46" s="448"/>
      <c r="C46" s="459" t="s">
        <v>376</v>
      </c>
      <c r="D46" s="450" t="s">
        <v>34</v>
      </c>
      <c r="E46" s="456">
        <v>90</v>
      </c>
      <c r="F46" s="452"/>
      <c r="G46" s="452"/>
      <c r="H46" s="453"/>
      <c r="I46" s="453"/>
      <c r="J46" s="453"/>
      <c r="K46" s="453"/>
      <c r="L46" s="453"/>
      <c r="M46" s="453"/>
      <c r="N46" s="453"/>
      <c r="O46" s="452"/>
      <c r="P46" s="454"/>
      <c r="Q46" s="88"/>
      <c r="R46" s="89"/>
      <c r="S46" s="89"/>
    </row>
    <row r="47" spans="1:19" ht="30">
      <c r="A47" s="447">
        <v>27</v>
      </c>
      <c r="B47" s="448"/>
      <c r="C47" s="459" t="s">
        <v>377</v>
      </c>
      <c r="D47" s="450" t="s">
        <v>34</v>
      </c>
      <c r="E47" s="456">
        <v>100</v>
      </c>
      <c r="F47" s="452"/>
      <c r="G47" s="452"/>
      <c r="H47" s="453"/>
      <c r="I47" s="453"/>
      <c r="J47" s="453"/>
      <c r="K47" s="453"/>
      <c r="L47" s="453"/>
      <c r="M47" s="453"/>
      <c r="N47" s="453"/>
      <c r="O47" s="452"/>
      <c r="P47" s="454"/>
      <c r="Q47" s="88"/>
      <c r="R47" s="89"/>
      <c r="S47" s="89"/>
    </row>
    <row r="48" spans="1:19" ht="15">
      <c r="A48" s="447">
        <v>28</v>
      </c>
      <c r="B48" s="448"/>
      <c r="C48" s="459" t="s">
        <v>378</v>
      </c>
      <c r="D48" s="450" t="s">
        <v>34</v>
      </c>
      <c r="E48" s="456">
        <v>60</v>
      </c>
      <c r="F48" s="452"/>
      <c r="G48" s="452"/>
      <c r="H48" s="453"/>
      <c r="I48" s="453"/>
      <c r="J48" s="453"/>
      <c r="K48" s="461"/>
      <c r="L48" s="453"/>
      <c r="M48" s="453"/>
      <c r="N48" s="453"/>
      <c r="O48" s="452"/>
      <c r="P48" s="454"/>
      <c r="Q48" s="88"/>
      <c r="R48" s="89"/>
      <c r="S48" s="89"/>
    </row>
    <row r="49" spans="1:19" ht="15">
      <c r="A49" s="447">
        <v>29</v>
      </c>
      <c r="B49" s="448"/>
      <c r="C49" s="459" t="s">
        <v>379</v>
      </c>
      <c r="D49" s="450" t="s">
        <v>80</v>
      </c>
      <c r="E49" s="456">
        <v>75</v>
      </c>
      <c r="F49" s="452"/>
      <c r="G49" s="452"/>
      <c r="H49" s="453"/>
      <c r="I49" s="453"/>
      <c r="J49" s="453"/>
      <c r="K49" s="453"/>
      <c r="L49" s="453"/>
      <c r="M49" s="453"/>
      <c r="N49" s="453"/>
      <c r="O49" s="452"/>
      <c r="P49" s="454"/>
      <c r="Q49" s="88"/>
      <c r="R49" s="89"/>
      <c r="S49" s="89"/>
    </row>
    <row r="50" spans="1:19" ht="15">
      <c r="A50" s="447">
        <v>30</v>
      </c>
      <c r="B50" s="448"/>
      <c r="C50" s="455" t="s">
        <v>380</v>
      </c>
      <c r="D50" s="450" t="s">
        <v>80</v>
      </c>
      <c r="E50" s="456">
        <v>36</v>
      </c>
      <c r="F50" s="452"/>
      <c r="G50" s="452"/>
      <c r="H50" s="453"/>
      <c r="I50" s="453"/>
      <c r="J50" s="453"/>
      <c r="K50" s="453"/>
      <c r="L50" s="453"/>
      <c r="M50" s="453"/>
      <c r="N50" s="453"/>
      <c r="O50" s="452"/>
      <c r="P50" s="454"/>
      <c r="Q50" s="88"/>
      <c r="R50" s="89"/>
      <c r="S50" s="89"/>
    </row>
    <row r="51" spans="1:19" ht="15">
      <c r="A51" s="447">
        <v>31</v>
      </c>
      <c r="B51" s="448"/>
      <c r="C51" s="455" t="s">
        <v>381</v>
      </c>
      <c r="D51" s="450" t="s">
        <v>80</v>
      </c>
      <c r="E51" s="456">
        <v>6</v>
      </c>
      <c r="F51" s="452"/>
      <c r="G51" s="452"/>
      <c r="H51" s="453"/>
      <c r="I51" s="453"/>
      <c r="J51" s="453"/>
      <c r="K51" s="453"/>
      <c r="L51" s="453"/>
      <c r="M51" s="453"/>
      <c r="N51" s="453"/>
      <c r="O51" s="452"/>
      <c r="P51" s="454"/>
      <c r="Q51" s="88"/>
      <c r="R51" s="89"/>
      <c r="S51" s="89"/>
    </row>
    <row r="52" spans="1:19" ht="15">
      <c r="A52" s="447">
        <v>32</v>
      </c>
      <c r="B52" s="448"/>
      <c r="C52" s="455" t="s">
        <v>382</v>
      </c>
      <c r="D52" s="450" t="s">
        <v>80</v>
      </c>
      <c r="E52" s="456">
        <v>2</v>
      </c>
      <c r="F52" s="452"/>
      <c r="G52" s="452"/>
      <c r="H52" s="453"/>
      <c r="I52" s="453"/>
      <c r="J52" s="453"/>
      <c r="K52" s="453"/>
      <c r="L52" s="453"/>
      <c r="M52" s="453"/>
      <c r="N52" s="453"/>
      <c r="O52" s="452"/>
      <c r="P52" s="454"/>
      <c r="Q52" s="88"/>
      <c r="R52" s="89"/>
      <c r="S52" s="89"/>
    </row>
    <row r="53" spans="1:19" ht="15">
      <c r="A53" s="447">
        <v>33</v>
      </c>
      <c r="B53" s="448"/>
      <c r="C53" s="455" t="s">
        <v>383</v>
      </c>
      <c r="D53" s="450" t="s">
        <v>80</v>
      </c>
      <c r="E53" s="456">
        <v>2</v>
      </c>
      <c r="F53" s="452"/>
      <c r="G53" s="452"/>
      <c r="H53" s="453"/>
      <c r="I53" s="453"/>
      <c r="J53" s="453"/>
      <c r="K53" s="453"/>
      <c r="L53" s="453"/>
      <c r="M53" s="453"/>
      <c r="N53" s="453"/>
      <c r="O53" s="452"/>
      <c r="P53" s="454"/>
      <c r="Q53" s="88"/>
      <c r="R53" s="89"/>
      <c r="S53" s="89"/>
    </row>
    <row r="54" spans="1:19" ht="15">
      <c r="A54" s="447">
        <v>34</v>
      </c>
      <c r="B54" s="448"/>
      <c r="C54" s="455" t="s">
        <v>384</v>
      </c>
      <c r="D54" s="450" t="s">
        <v>80</v>
      </c>
      <c r="E54" s="456">
        <v>68</v>
      </c>
      <c r="F54" s="452"/>
      <c r="G54" s="452"/>
      <c r="H54" s="453"/>
      <c r="I54" s="453"/>
      <c r="J54" s="453"/>
      <c r="K54" s="453"/>
      <c r="L54" s="453"/>
      <c r="M54" s="453"/>
      <c r="N54" s="453"/>
      <c r="O54" s="452"/>
      <c r="P54" s="454"/>
      <c r="Q54" s="88"/>
      <c r="R54" s="89"/>
      <c r="S54" s="89"/>
    </row>
    <row r="55" spans="1:19" ht="15">
      <c r="A55" s="447">
        <v>35</v>
      </c>
      <c r="B55" s="448"/>
      <c r="C55" s="455" t="s">
        <v>385</v>
      </c>
      <c r="D55" s="450"/>
      <c r="E55" s="456"/>
      <c r="F55" s="452"/>
      <c r="G55" s="452"/>
      <c r="H55" s="453"/>
      <c r="I55" s="453"/>
      <c r="J55" s="453"/>
      <c r="K55" s="453"/>
      <c r="L55" s="453"/>
      <c r="M55" s="453"/>
      <c r="N55" s="453"/>
      <c r="O55" s="452"/>
      <c r="P55" s="454"/>
      <c r="Q55" s="88"/>
      <c r="R55" s="89"/>
      <c r="S55" s="89"/>
    </row>
    <row r="56" spans="1:19" ht="15">
      <c r="A56" s="447">
        <v>36</v>
      </c>
      <c r="B56" s="448"/>
      <c r="C56" s="462" t="s">
        <v>389</v>
      </c>
      <c r="D56" s="450" t="s">
        <v>80</v>
      </c>
      <c r="E56" s="456">
        <v>1</v>
      </c>
      <c r="F56" s="452"/>
      <c r="G56" s="452"/>
      <c r="H56" s="453"/>
      <c r="I56" s="453"/>
      <c r="J56" s="453"/>
      <c r="K56" s="453"/>
      <c r="L56" s="453"/>
      <c r="M56" s="453"/>
      <c r="N56" s="453"/>
      <c r="O56" s="452"/>
      <c r="P56" s="454"/>
      <c r="Q56" s="88"/>
      <c r="R56" s="89"/>
      <c r="S56" s="89"/>
    </row>
    <row r="57" spans="1:19" ht="15">
      <c r="A57" s="447">
        <v>37</v>
      </c>
      <c r="B57" s="448"/>
      <c r="C57" s="462" t="s">
        <v>390</v>
      </c>
      <c r="D57" s="450" t="s">
        <v>80</v>
      </c>
      <c r="E57" s="456">
        <v>2</v>
      </c>
      <c r="F57" s="452"/>
      <c r="G57" s="452"/>
      <c r="H57" s="453"/>
      <c r="I57" s="453"/>
      <c r="J57" s="453"/>
      <c r="K57" s="453"/>
      <c r="L57" s="453"/>
      <c r="M57" s="453"/>
      <c r="N57" s="453"/>
      <c r="O57" s="452"/>
      <c r="P57" s="454"/>
      <c r="Q57" s="88"/>
      <c r="R57" s="89"/>
      <c r="S57" s="89"/>
    </row>
    <row r="58" spans="1:19" ht="15">
      <c r="A58" s="447">
        <v>38</v>
      </c>
      <c r="B58" s="448"/>
      <c r="C58" s="462" t="s">
        <v>386</v>
      </c>
      <c r="D58" s="450" t="s">
        <v>80</v>
      </c>
      <c r="E58" s="456">
        <v>1</v>
      </c>
      <c r="F58" s="452"/>
      <c r="G58" s="452"/>
      <c r="H58" s="453"/>
      <c r="I58" s="453"/>
      <c r="J58" s="453"/>
      <c r="K58" s="453"/>
      <c r="L58" s="453"/>
      <c r="M58" s="453"/>
      <c r="N58" s="453"/>
      <c r="O58" s="452"/>
      <c r="P58" s="454"/>
      <c r="Q58" s="88"/>
      <c r="R58" s="89"/>
      <c r="S58" s="89"/>
    </row>
    <row r="59" spans="1:19" ht="15">
      <c r="A59" s="447">
        <v>39</v>
      </c>
      <c r="B59" s="448"/>
      <c r="C59" s="462" t="s">
        <v>387</v>
      </c>
      <c r="D59" s="450" t="s">
        <v>80</v>
      </c>
      <c r="E59" s="456">
        <v>1</v>
      </c>
      <c r="F59" s="452"/>
      <c r="G59" s="452"/>
      <c r="H59" s="453"/>
      <c r="I59" s="453"/>
      <c r="J59" s="453"/>
      <c r="K59" s="453"/>
      <c r="L59" s="453"/>
      <c r="M59" s="453"/>
      <c r="N59" s="453"/>
      <c r="O59" s="452"/>
      <c r="P59" s="454"/>
      <c r="Q59" s="88"/>
      <c r="R59" s="89"/>
      <c r="S59" s="89"/>
    </row>
    <row r="60" spans="1:19" ht="15">
      <c r="A60" s="447">
        <v>40</v>
      </c>
      <c r="B60" s="448"/>
      <c r="C60" s="462" t="s">
        <v>388</v>
      </c>
      <c r="D60" s="450" t="s">
        <v>80</v>
      </c>
      <c r="E60" s="456">
        <v>1</v>
      </c>
      <c r="F60" s="452"/>
      <c r="G60" s="452"/>
      <c r="H60" s="453"/>
      <c r="I60" s="453"/>
      <c r="J60" s="453"/>
      <c r="K60" s="453"/>
      <c r="L60" s="453"/>
      <c r="M60" s="453"/>
      <c r="N60" s="453"/>
      <c r="O60" s="452"/>
      <c r="P60" s="454"/>
      <c r="Q60" s="88"/>
      <c r="R60" s="89"/>
      <c r="S60" s="89"/>
    </row>
    <row r="61" spans="1:19" ht="15">
      <c r="A61" s="447">
        <v>41</v>
      </c>
      <c r="B61" s="448"/>
      <c r="C61" s="462" t="s">
        <v>3</v>
      </c>
      <c r="D61" s="450" t="s">
        <v>80</v>
      </c>
      <c r="E61" s="456">
        <v>16</v>
      </c>
      <c r="F61" s="452"/>
      <c r="G61" s="452"/>
      <c r="H61" s="453"/>
      <c r="I61" s="453"/>
      <c r="J61" s="453"/>
      <c r="K61" s="453"/>
      <c r="L61" s="453"/>
      <c r="M61" s="453"/>
      <c r="N61" s="453"/>
      <c r="O61" s="452"/>
      <c r="P61" s="454"/>
      <c r="Q61" s="88"/>
      <c r="R61" s="89"/>
      <c r="S61" s="89"/>
    </row>
    <row r="62" spans="1:19" ht="15">
      <c r="A62" s="447">
        <v>42</v>
      </c>
      <c r="B62" s="448"/>
      <c r="C62" s="455" t="s">
        <v>22</v>
      </c>
      <c r="D62" s="450" t="s">
        <v>81</v>
      </c>
      <c r="E62" s="456">
        <v>2</v>
      </c>
      <c r="F62" s="452"/>
      <c r="G62" s="452"/>
      <c r="H62" s="453"/>
      <c r="I62" s="453"/>
      <c r="J62" s="453"/>
      <c r="K62" s="453"/>
      <c r="L62" s="453"/>
      <c r="M62" s="453"/>
      <c r="N62" s="453"/>
      <c r="O62" s="452"/>
      <c r="P62" s="454"/>
      <c r="Q62" s="88"/>
      <c r="R62" s="89"/>
      <c r="S62" s="89"/>
    </row>
    <row r="63" spans="1:19" ht="30">
      <c r="A63" s="447">
        <v>43</v>
      </c>
      <c r="B63" s="448"/>
      <c r="C63" s="463" t="s">
        <v>8</v>
      </c>
      <c r="D63" s="450" t="s">
        <v>34</v>
      </c>
      <c r="E63" s="456">
        <v>16</v>
      </c>
      <c r="F63" s="452"/>
      <c r="G63" s="452"/>
      <c r="H63" s="453"/>
      <c r="I63" s="453"/>
      <c r="J63" s="453"/>
      <c r="K63" s="453"/>
      <c r="L63" s="453"/>
      <c r="M63" s="453"/>
      <c r="N63" s="453"/>
      <c r="O63" s="452"/>
      <c r="P63" s="454"/>
      <c r="Q63" s="88"/>
      <c r="R63" s="89"/>
      <c r="S63" s="89"/>
    </row>
    <row r="64" spans="1:19" ht="30">
      <c r="A64" s="447">
        <v>44</v>
      </c>
      <c r="B64" s="448"/>
      <c r="C64" s="463" t="s">
        <v>9</v>
      </c>
      <c r="D64" s="450" t="s">
        <v>34</v>
      </c>
      <c r="E64" s="456">
        <v>15</v>
      </c>
      <c r="F64" s="452"/>
      <c r="G64" s="452"/>
      <c r="H64" s="453"/>
      <c r="I64" s="453"/>
      <c r="J64" s="453"/>
      <c r="K64" s="453"/>
      <c r="L64" s="453"/>
      <c r="M64" s="453"/>
      <c r="N64" s="453"/>
      <c r="O64" s="452"/>
      <c r="P64" s="454"/>
      <c r="Q64" s="88"/>
      <c r="R64" s="89"/>
      <c r="S64" s="89"/>
    </row>
    <row r="65" spans="1:19" ht="30">
      <c r="A65" s="447">
        <v>45</v>
      </c>
      <c r="B65" s="448"/>
      <c r="C65" s="463" t="s">
        <v>10</v>
      </c>
      <c r="D65" s="450" t="s">
        <v>34</v>
      </c>
      <c r="E65" s="456">
        <v>10</v>
      </c>
      <c r="F65" s="452"/>
      <c r="G65" s="452"/>
      <c r="H65" s="453"/>
      <c r="I65" s="453"/>
      <c r="J65" s="453"/>
      <c r="K65" s="453"/>
      <c r="L65" s="453"/>
      <c r="M65" s="453"/>
      <c r="N65" s="453"/>
      <c r="O65" s="452"/>
      <c r="P65" s="454"/>
      <c r="Q65" s="88"/>
      <c r="R65" s="89"/>
      <c r="S65" s="89"/>
    </row>
    <row r="66" spans="1:19" ht="15">
      <c r="A66" s="447">
        <v>46</v>
      </c>
      <c r="B66" s="448"/>
      <c r="C66" s="455" t="s">
        <v>564</v>
      </c>
      <c r="D66" s="450" t="s">
        <v>108</v>
      </c>
      <c r="E66" s="456">
        <v>20</v>
      </c>
      <c r="F66" s="452"/>
      <c r="G66" s="452"/>
      <c r="H66" s="453"/>
      <c r="I66" s="453"/>
      <c r="J66" s="453"/>
      <c r="K66" s="453"/>
      <c r="L66" s="453"/>
      <c r="M66" s="453"/>
      <c r="N66" s="453"/>
      <c r="O66" s="452"/>
      <c r="P66" s="454"/>
      <c r="Q66" s="88"/>
      <c r="R66" s="89"/>
      <c r="S66" s="89"/>
    </row>
    <row r="67" spans="1:19" ht="15">
      <c r="A67" s="447">
        <v>47</v>
      </c>
      <c r="B67" s="448"/>
      <c r="C67" s="455" t="s">
        <v>392</v>
      </c>
      <c r="D67" s="450" t="s">
        <v>80</v>
      </c>
      <c r="E67" s="456">
        <v>1</v>
      </c>
      <c r="F67" s="452"/>
      <c r="G67" s="452"/>
      <c r="H67" s="453"/>
      <c r="I67" s="453"/>
      <c r="J67" s="453"/>
      <c r="K67" s="453"/>
      <c r="L67" s="453"/>
      <c r="M67" s="453"/>
      <c r="N67" s="453"/>
      <c r="O67" s="452"/>
      <c r="P67" s="454"/>
      <c r="Q67" s="88"/>
      <c r="R67" s="89"/>
      <c r="S67" s="89"/>
    </row>
    <row r="68" spans="1:19" ht="15">
      <c r="A68" s="447">
        <v>48</v>
      </c>
      <c r="B68" s="448"/>
      <c r="C68" s="460" t="s">
        <v>393</v>
      </c>
      <c r="D68" s="450"/>
      <c r="E68" s="451"/>
      <c r="F68" s="452"/>
      <c r="G68" s="452"/>
      <c r="H68" s="453"/>
      <c r="I68" s="453"/>
      <c r="J68" s="453"/>
      <c r="K68" s="453"/>
      <c r="L68" s="453"/>
      <c r="M68" s="453"/>
      <c r="N68" s="453"/>
      <c r="O68" s="452"/>
      <c r="P68" s="454"/>
      <c r="Q68" s="88"/>
      <c r="R68" s="89"/>
      <c r="S68" s="89"/>
    </row>
    <row r="69" spans="1:19" ht="15">
      <c r="A69" s="447">
        <v>49</v>
      </c>
      <c r="B69" s="448"/>
      <c r="C69" s="455" t="s">
        <v>391</v>
      </c>
      <c r="D69" s="450" t="s">
        <v>108</v>
      </c>
      <c r="E69" s="456">
        <v>35</v>
      </c>
      <c r="F69" s="452"/>
      <c r="G69" s="452"/>
      <c r="H69" s="453"/>
      <c r="I69" s="453"/>
      <c r="J69" s="453"/>
      <c r="K69" s="453"/>
      <c r="L69" s="453"/>
      <c r="M69" s="453"/>
      <c r="N69" s="453"/>
      <c r="O69" s="452"/>
      <c r="P69" s="454"/>
      <c r="Q69" s="88"/>
      <c r="R69" s="89"/>
      <c r="S69" s="89"/>
    </row>
    <row r="70" spans="1:19" ht="30">
      <c r="A70" s="447">
        <v>50</v>
      </c>
      <c r="B70" s="448"/>
      <c r="C70" s="459" t="s">
        <v>394</v>
      </c>
      <c r="D70" s="450" t="s">
        <v>34</v>
      </c>
      <c r="E70" s="456">
        <v>16</v>
      </c>
      <c r="F70" s="452"/>
      <c r="G70" s="452"/>
      <c r="H70" s="453"/>
      <c r="I70" s="453"/>
      <c r="J70" s="453"/>
      <c r="K70" s="453"/>
      <c r="L70" s="453"/>
      <c r="M70" s="453"/>
      <c r="N70" s="453"/>
      <c r="O70" s="452"/>
      <c r="P70" s="454"/>
      <c r="Q70" s="88"/>
      <c r="R70" s="89"/>
      <c r="S70" s="89"/>
    </row>
    <row r="71" spans="1:19" ht="30">
      <c r="A71" s="447">
        <v>51</v>
      </c>
      <c r="B71" s="448"/>
      <c r="C71" s="459" t="s">
        <v>395</v>
      </c>
      <c r="D71" s="450" t="s">
        <v>34</v>
      </c>
      <c r="E71" s="456">
        <v>30</v>
      </c>
      <c r="F71" s="452"/>
      <c r="G71" s="452"/>
      <c r="H71" s="453"/>
      <c r="I71" s="453"/>
      <c r="J71" s="453"/>
      <c r="K71" s="453"/>
      <c r="L71" s="453"/>
      <c r="M71" s="453"/>
      <c r="N71" s="453"/>
      <c r="O71" s="452"/>
      <c r="P71" s="454"/>
      <c r="Q71" s="88"/>
      <c r="R71" s="89"/>
      <c r="S71" s="89"/>
    </row>
    <row r="72" spans="1:19" ht="30">
      <c r="A72" s="447">
        <v>52</v>
      </c>
      <c r="B72" s="448"/>
      <c r="C72" s="459" t="s">
        <v>396</v>
      </c>
      <c r="D72" s="450" t="s">
        <v>34</v>
      </c>
      <c r="E72" s="456">
        <v>50</v>
      </c>
      <c r="F72" s="452"/>
      <c r="G72" s="452"/>
      <c r="H72" s="453"/>
      <c r="I72" s="453"/>
      <c r="J72" s="453"/>
      <c r="K72" s="453"/>
      <c r="L72" s="453"/>
      <c r="M72" s="453"/>
      <c r="N72" s="453"/>
      <c r="O72" s="452"/>
      <c r="P72" s="454"/>
      <c r="Q72" s="88"/>
      <c r="R72" s="89"/>
      <c r="S72" s="89"/>
    </row>
    <row r="73" spans="1:19" ht="34.5" customHeight="1">
      <c r="A73" s="447">
        <v>53</v>
      </c>
      <c r="B73" s="448"/>
      <c r="C73" s="459" t="s">
        <v>397</v>
      </c>
      <c r="D73" s="450" t="s">
        <v>34</v>
      </c>
      <c r="E73" s="456">
        <v>130</v>
      </c>
      <c r="F73" s="452"/>
      <c r="G73" s="452"/>
      <c r="H73" s="453"/>
      <c r="I73" s="453"/>
      <c r="J73" s="453"/>
      <c r="K73" s="453"/>
      <c r="L73" s="453"/>
      <c r="M73" s="453"/>
      <c r="N73" s="453"/>
      <c r="O73" s="452"/>
      <c r="P73" s="454"/>
      <c r="Q73" s="88"/>
      <c r="R73" s="89"/>
      <c r="S73" s="89"/>
    </row>
    <row r="74" spans="1:19" ht="30">
      <c r="A74" s="447">
        <v>54</v>
      </c>
      <c r="B74" s="448"/>
      <c r="C74" s="459" t="s">
        <v>398</v>
      </c>
      <c r="D74" s="450" t="s">
        <v>34</v>
      </c>
      <c r="E74" s="456">
        <v>100</v>
      </c>
      <c r="F74" s="452"/>
      <c r="G74" s="452"/>
      <c r="H74" s="453"/>
      <c r="I74" s="453"/>
      <c r="J74" s="453"/>
      <c r="K74" s="453"/>
      <c r="L74" s="453"/>
      <c r="M74" s="453"/>
      <c r="N74" s="453"/>
      <c r="O74" s="452"/>
      <c r="P74" s="454"/>
      <c r="Q74" s="88"/>
      <c r="R74" s="89"/>
      <c r="S74" s="89"/>
    </row>
    <row r="75" spans="1:19" ht="15">
      <c r="A75" s="447">
        <v>55</v>
      </c>
      <c r="B75" s="448"/>
      <c r="C75" s="459" t="s">
        <v>378</v>
      </c>
      <c r="D75" s="450" t="s">
        <v>34</v>
      </c>
      <c r="E75" s="456">
        <v>50</v>
      </c>
      <c r="F75" s="452"/>
      <c r="G75" s="452"/>
      <c r="H75" s="453"/>
      <c r="I75" s="453"/>
      <c r="J75" s="453"/>
      <c r="K75" s="461"/>
      <c r="L75" s="453"/>
      <c r="M75" s="453"/>
      <c r="N75" s="453"/>
      <c r="O75" s="452"/>
      <c r="P75" s="454"/>
      <c r="Q75" s="88"/>
      <c r="R75" s="89"/>
      <c r="S75" s="89"/>
    </row>
    <row r="76" spans="1:19" ht="15">
      <c r="A76" s="447">
        <v>56</v>
      </c>
      <c r="B76" s="448"/>
      <c r="C76" s="455" t="s">
        <v>380</v>
      </c>
      <c r="D76" s="450" t="s">
        <v>80</v>
      </c>
      <c r="E76" s="458">
        <v>42</v>
      </c>
      <c r="F76" s="452"/>
      <c r="G76" s="452"/>
      <c r="H76" s="453"/>
      <c r="I76" s="453"/>
      <c r="J76" s="453"/>
      <c r="K76" s="453"/>
      <c r="L76" s="453"/>
      <c r="M76" s="453"/>
      <c r="N76" s="453"/>
      <c r="O76" s="452"/>
      <c r="P76" s="454"/>
      <c r="Q76" s="88"/>
      <c r="R76" s="89"/>
      <c r="S76" s="89"/>
    </row>
    <row r="77" spans="1:19" ht="15">
      <c r="A77" s="447">
        <v>57</v>
      </c>
      <c r="B77" s="448"/>
      <c r="C77" s="455" t="s">
        <v>381</v>
      </c>
      <c r="D77" s="450" t="s">
        <v>80</v>
      </c>
      <c r="E77" s="456">
        <v>8</v>
      </c>
      <c r="F77" s="452"/>
      <c r="G77" s="452"/>
      <c r="H77" s="453"/>
      <c r="I77" s="453"/>
      <c r="J77" s="453"/>
      <c r="K77" s="453"/>
      <c r="L77" s="453"/>
      <c r="M77" s="453"/>
      <c r="N77" s="453"/>
      <c r="O77" s="452"/>
      <c r="P77" s="454"/>
      <c r="Q77" s="88"/>
      <c r="R77" s="89"/>
      <c r="S77" s="89"/>
    </row>
    <row r="78" spans="1:19" ht="15">
      <c r="A78" s="447">
        <v>58</v>
      </c>
      <c r="B78" s="448"/>
      <c r="C78" s="455" t="s">
        <v>382</v>
      </c>
      <c r="D78" s="450" t="s">
        <v>80</v>
      </c>
      <c r="E78" s="456">
        <v>4</v>
      </c>
      <c r="F78" s="452"/>
      <c r="G78" s="452"/>
      <c r="H78" s="453"/>
      <c r="I78" s="453"/>
      <c r="J78" s="453"/>
      <c r="K78" s="453"/>
      <c r="L78" s="453"/>
      <c r="M78" s="453"/>
      <c r="N78" s="453"/>
      <c r="O78" s="452"/>
      <c r="P78" s="454"/>
      <c r="Q78" s="88"/>
      <c r="R78" s="89"/>
      <c r="S78" s="89"/>
    </row>
    <row r="79" spans="1:19" ht="15">
      <c r="A79" s="447">
        <v>59</v>
      </c>
      <c r="B79" s="448"/>
      <c r="C79" s="455" t="s">
        <v>383</v>
      </c>
      <c r="D79" s="450" t="s">
        <v>80</v>
      </c>
      <c r="E79" s="456">
        <v>2</v>
      </c>
      <c r="F79" s="452"/>
      <c r="G79" s="452"/>
      <c r="H79" s="453"/>
      <c r="I79" s="453"/>
      <c r="J79" s="453"/>
      <c r="K79" s="453"/>
      <c r="L79" s="453"/>
      <c r="M79" s="453"/>
      <c r="N79" s="453"/>
      <c r="O79" s="452"/>
      <c r="P79" s="454"/>
      <c r="Q79" s="88"/>
      <c r="R79" s="89"/>
      <c r="S79" s="89"/>
    </row>
    <row r="80" spans="1:19" ht="15">
      <c r="A80" s="447">
        <v>60</v>
      </c>
      <c r="B80" s="448"/>
      <c r="C80" s="455" t="s">
        <v>399</v>
      </c>
      <c r="D80" s="450" t="s">
        <v>80</v>
      </c>
      <c r="E80" s="456">
        <v>2</v>
      </c>
      <c r="F80" s="452"/>
      <c r="G80" s="452"/>
      <c r="H80" s="453"/>
      <c r="I80" s="453"/>
      <c r="J80" s="453"/>
      <c r="K80" s="453"/>
      <c r="L80" s="453"/>
      <c r="M80" s="453"/>
      <c r="N80" s="453"/>
      <c r="O80" s="452"/>
      <c r="P80" s="454"/>
      <c r="Q80" s="88"/>
      <c r="R80" s="89"/>
      <c r="S80" s="89"/>
    </row>
    <row r="81" spans="1:19" ht="15">
      <c r="A81" s="447">
        <v>61</v>
      </c>
      <c r="B81" s="448"/>
      <c r="C81" s="455" t="s">
        <v>400</v>
      </c>
      <c r="D81" s="450" t="s">
        <v>80</v>
      </c>
      <c r="E81" s="456">
        <v>8</v>
      </c>
      <c r="F81" s="452"/>
      <c r="G81" s="452"/>
      <c r="H81" s="453"/>
      <c r="I81" s="453"/>
      <c r="J81" s="453"/>
      <c r="K81" s="453"/>
      <c r="L81" s="453"/>
      <c r="M81" s="453"/>
      <c r="N81" s="453"/>
      <c r="O81" s="452"/>
      <c r="P81" s="454"/>
      <c r="Q81" s="88"/>
      <c r="R81" s="89"/>
      <c r="S81" s="89"/>
    </row>
    <row r="82" spans="1:19" ht="30">
      <c r="A82" s="447">
        <v>62</v>
      </c>
      <c r="B82" s="448"/>
      <c r="C82" s="459" t="s">
        <v>401</v>
      </c>
      <c r="D82" s="450" t="s">
        <v>34</v>
      </c>
      <c r="E82" s="456">
        <v>16</v>
      </c>
      <c r="F82" s="452"/>
      <c r="G82" s="452"/>
      <c r="H82" s="453"/>
      <c r="I82" s="453"/>
      <c r="J82" s="453"/>
      <c r="K82" s="453"/>
      <c r="L82" s="453"/>
      <c r="M82" s="453"/>
      <c r="N82" s="453"/>
      <c r="O82" s="452"/>
      <c r="P82" s="454"/>
      <c r="Q82" s="88"/>
      <c r="R82" s="89"/>
      <c r="S82" s="89"/>
    </row>
    <row r="83" spans="1:19" ht="30">
      <c r="A83" s="447">
        <v>63</v>
      </c>
      <c r="B83" s="448"/>
      <c r="C83" s="459" t="s">
        <v>402</v>
      </c>
      <c r="D83" s="450" t="s">
        <v>34</v>
      </c>
      <c r="E83" s="456">
        <v>31</v>
      </c>
      <c r="F83" s="452"/>
      <c r="G83" s="452"/>
      <c r="H83" s="453"/>
      <c r="I83" s="453"/>
      <c r="J83" s="453"/>
      <c r="K83" s="453"/>
      <c r="L83" s="453"/>
      <c r="M83" s="453"/>
      <c r="N83" s="453"/>
      <c r="O83" s="452"/>
      <c r="P83" s="454"/>
      <c r="Q83" s="88"/>
      <c r="R83" s="89"/>
      <c r="S83" s="89"/>
    </row>
    <row r="84" spans="1:19" ht="30">
      <c r="A84" s="447">
        <v>64</v>
      </c>
      <c r="B84" s="448"/>
      <c r="C84" s="459" t="s">
        <v>403</v>
      </c>
      <c r="D84" s="450" t="s">
        <v>34</v>
      </c>
      <c r="E84" s="456">
        <v>60</v>
      </c>
      <c r="F84" s="452"/>
      <c r="G84" s="452"/>
      <c r="H84" s="453"/>
      <c r="I84" s="453"/>
      <c r="J84" s="453"/>
      <c r="K84" s="453"/>
      <c r="L84" s="453"/>
      <c r="M84" s="453"/>
      <c r="N84" s="453"/>
      <c r="O84" s="452"/>
      <c r="P84" s="454"/>
      <c r="Q84" s="88"/>
      <c r="R84" s="89"/>
      <c r="S84" s="89"/>
    </row>
    <row r="85" spans="1:19" ht="15">
      <c r="A85" s="447">
        <v>65</v>
      </c>
      <c r="B85" s="448"/>
      <c r="C85" s="455" t="s">
        <v>379</v>
      </c>
      <c r="D85" s="450" t="s">
        <v>80</v>
      </c>
      <c r="E85" s="456">
        <v>1</v>
      </c>
      <c r="F85" s="452"/>
      <c r="G85" s="452"/>
      <c r="H85" s="453"/>
      <c r="I85" s="453"/>
      <c r="J85" s="453"/>
      <c r="K85" s="453"/>
      <c r="L85" s="453"/>
      <c r="M85" s="453"/>
      <c r="N85" s="453"/>
      <c r="O85" s="452"/>
      <c r="P85" s="454"/>
      <c r="Q85" s="88"/>
      <c r="R85" s="89"/>
      <c r="S85" s="89"/>
    </row>
    <row r="86" spans="1:19" ht="15">
      <c r="A86" s="447">
        <v>66</v>
      </c>
      <c r="B86" s="448"/>
      <c r="C86" s="455" t="s">
        <v>392</v>
      </c>
      <c r="D86" s="450" t="s">
        <v>80</v>
      </c>
      <c r="E86" s="456">
        <v>16</v>
      </c>
      <c r="F86" s="452"/>
      <c r="G86" s="452"/>
      <c r="H86" s="453"/>
      <c r="I86" s="453"/>
      <c r="J86" s="453"/>
      <c r="K86" s="453"/>
      <c r="L86" s="453"/>
      <c r="M86" s="453"/>
      <c r="N86" s="453"/>
      <c r="O86" s="452"/>
      <c r="P86" s="454"/>
      <c r="Q86" s="88"/>
      <c r="R86" s="89"/>
      <c r="S86" s="89"/>
    </row>
    <row r="87" spans="1:19" ht="15">
      <c r="A87" s="447">
        <v>67</v>
      </c>
      <c r="B87" s="448"/>
      <c r="C87" s="455" t="s">
        <v>404</v>
      </c>
      <c r="D87" s="450" t="s">
        <v>80</v>
      </c>
      <c r="E87" s="456">
        <v>1</v>
      </c>
      <c r="F87" s="452"/>
      <c r="G87" s="452"/>
      <c r="H87" s="453"/>
      <c r="I87" s="453"/>
      <c r="J87" s="453"/>
      <c r="K87" s="453"/>
      <c r="L87" s="453"/>
      <c r="M87" s="453"/>
      <c r="N87" s="453"/>
      <c r="O87" s="452"/>
      <c r="P87" s="454"/>
      <c r="Q87" s="88"/>
      <c r="R87" s="89"/>
      <c r="S87" s="89"/>
    </row>
    <row r="88" spans="1:19" ht="15">
      <c r="A88" s="447">
        <v>68</v>
      </c>
      <c r="B88" s="448"/>
      <c r="C88" s="455" t="s">
        <v>405</v>
      </c>
      <c r="D88" s="450" t="s">
        <v>80</v>
      </c>
      <c r="E88" s="456">
        <v>1</v>
      </c>
      <c r="F88" s="452"/>
      <c r="G88" s="452"/>
      <c r="H88" s="453"/>
      <c r="I88" s="453"/>
      <c r="J88" s="453"/>
      <c r="K88" s="453"/>
      <c r="L88" s="453"/>
      <c r="M88" s="453"/>
      <c r="N88" s="453"/>
      <c r="O88" s="452"/>
      <c r="P88" s="454"/>
      <c r="Q88" s="88"/>
      <c r="R88" s="89"/>
      <c r="S88" s="89"/>
    </row>
    <row r="89" spans="1:19" ht="15">
      <c r="A89" s="447">
        <v>69</v>
      </c>
      <c r="B89" s="448"/>
      <c r="C89" s="455" t="s">
        <v>406</v>
      </c>
      <c r="D89" s="450" t="s">
        <v>80</v>
      </c>
      <c r="E89" s="456">
        <v>16</v>
      </c>
      <c r="F89" s="452"/>
      <c r="G89" s="452"/>
      <c r="H89" s="453"/>
      <c r="I89" s="453"/>
      <c r="J89" s="453"/>
      <c r="K89" s="453"/>
      <c r="L89" s="453"/>
      <c r="M89" s="453"/>
      <c r="N89" s="453"/>
      <c r="O89" s="452"/>
      <c r="P89" s="454"/>
      <c r="Q89" s="88"/>
      <c r="R89" s="89"/>
      <c r="S89" s="89"/>
    </row>
    <row r="90" spans="1:16" s="6" customFormat="1" ht="15">
      <c r="A90" s="62"/>
      <c r="B90" s="62"/>
      <c r="C90" s="625" t="s">
        <v>47</v>
      </c>
      <c r="D90" s="626"/>
      <c r="E90" s="626"/>
      <c r="F90" s="626"/>
      <c r="G90" s="626"/>
      <c r="H90" s="626"/>
      <c r="I90" s="626"/>
      <c r="J90" s="626"/>
      <c r="K90" s="627"/>
      <c r="L90" s="63"/>
      <c r="M90" s="64"/>
      <c r="N90" s="64"/>
      <c r="O90" s="64"/>
      <c r="P90" s="64"/>
    </row>
    <row r="91" spans="1:16" s="6" customFormat="1" ht="15">
      <c r="A91" s="65"/>
      <c r="B91" s="65"/>
      <c r="C91" s="616" t="s">
        <v>57</v>
      </c>
      <c r="D91" s="617"/>
      <c r="E91" s="617"/>
      <c r="F91" s="617"/>
      <c r="G91" s="617"/>
      <c r="H91" s="617"/>
      <c r="I91" s="617"/>
      <c r="J91" s="617"/>
      <c r="K91" s="618"/>
      <c r="L91" s="65"/>
      <c r="M91" s="66"/>
      <c r="N91" s="66"/>
      <c r="O91" s="66"/>
      <c r="P91" s="66"/>
    </row>
    <row r="92" spans="1:16" s="6" customFormat="1" ht="15">
      <c r="A92" s="65"/>
      <c r="B92" s="65"/>
      <c r="C92" s="619" t="s">
        <v>56</v>
      </c>
      <c r="D92" s="620"/>
      <c r="E92" s="620"/>
      <c r="F92" s="620"/>
      <c r="G92" s="620"/>
      <c r="H92" s="620"/>
      <c r="I92" s="620"/>
      <c r="J92" s="620"/>
      <c r="K92" s="621"/>
      <c r="L92" s="66"/>
      <c r="M92" s="67"/>
      <c r="N92" s="67"/>
      <c r="O92" s="67"/>
      <c r="P92" s="68"/>
    </row>
    <row r="94" spans="1:9" ht="15">
      <c r="A94" s="595" t="s">
        <v>464</v>
      </c>
      <c r="B94" s="595"/>
      <c r="C94" s="595"/>
      <c r="D94" s="595"/>
      <c r="E94" s="595"/>
      <c r="F94" s="595"/>
      <c r="G94" s="595"/>
      <c r="H94" s="595"/>
      <c r="I94" s="595"/>
    </row>
    <row r="95" spans="1:9" ht="15">
      <c r="A95" s="12"/>
      <c r="B95" s="12"/>
      <c r="C95" s="15" t="s">
        <v>53</v>
      </c>
      <c r="D95" s="15"/>
      <c r="E95" s="15"/>
      <c r="F95" s="15"/>
      <c r="G95" s="15"/>
      <c r="H95" s="15"/>
      <c r="I95" s="15"/>
    </row>
    <row r="96" spans="1:9" ht="15">
      <c r="A96" s="12"/>
      <c r="B96" s="12"/>
      <c r="C96" s="12"/>
      <c r="D96" s="23"/>
      <c r="E96" s="23"/>
      <c r="F96" s="23"/>
      <c r="G96" s="23"/>
      <c r="H96" s="23"/>
      <c r="I96" s="23"/>
    </row>
    <row r="97" spans="1:9" ht="15">
      <c r="A97" s="15" t="s">
        <v>463</v>
      </c>
      <c r="B97" s="15"/>
      <c r="C97" s="15"/>
      <c r="D97" s="15"/>
      <c r="E97" s="15"/>
      <c r="F97" s="15"/>
      <c r="G97" s="15"/>
      <c r="H97" s="15"/>
      <c r="I97" s="15"/>
    </row>
    <row r="98" spans="1:9" ht="15">
      <c r="A98" s="12"/>
      <c r="B98" s="12"/>
      <c r="C98" s="15" t="s">
        <v>53</v>
      </c>
      <c r="D98" s="15"/>
      <c r="E98" s="15"/>
      <c r="F98" s="15"/>
      <c r="G98" s="15"/>
      <c r="H98" s="15"/>
      <c r="I98" s="15"/>
    </row>
    <row r="99" spans="1:9" ht="15">
      <c r="A99" s="12"/>
      <c r="B99" s="12"/>
      <c r="C99" s="12"/>
      <c r="D99" s="23"/>
      <c r="E99" s="23"/>
      <c r="F99" s="23"/>
      <c r="G99" s="23"/>
      <c r="H99" s="23"/>
      <c r="I99" s="23"/>
    </row>
    <row r="100" spans="1:9" ht="15">
      <c r="A100" s="595" t="s">
        <v>55</v>
      </c>
      <c r="B100" s="595"/>
      <c r="C100" s="595"/>
      <c r="D100" s="595"/>
      <c r="E100" s="595"/>
      <c r="F100" s="595"/>
      <c r="G100" s="595"/>
      <c r="H100" s="595"/>
      <c r="I100" s="595"/>
    </row>
  </sheetData>
  <sheetProtection/>
  <mergeCells count="16">
    <mergeCell ref="C90:K90"/>
    <mergeCell ref="D18:D19"/>
    <mergeCell ref="E18:E19"/>
    <mergeCell ref="F18:K18"/>
    <mergeCell ref="A100:I100"/>
    <mergeCell ref="C91:K91"/>
    <mergeCell ref="C92:K92"/>
    <mergeCell ref="A94:I94"/>
    <mergeCell ref="L18:P18"/>
    <mergeCell ref="F2:I2"/>
    <mergeCell ref="F3:I3"/>
    <mergeCell ref="A13:B13"/>
    <mergeCell ref="A18:A19"/>
    <mergeCell ref="B18:B19"/>
    <mergeCell ref="C18:C19"/>
    <mergeCell ref="A12:P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zoomScalePageLayoutView="0" workbookViewId="0" topLeftCell="A13">
      <selection activeCell="C47" sqref="C47:K4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39.57421875" style="0" customWidth="1"/>
    <col min="8" max="8" width="6.421875" style="0" customWidth="1"/>
    <col min="9" max="9" width="6.57421875" style="0" customWidth="1"/>
    <col min="10" max="10" width="6.8515625" style="0" customWidth="1"/>
    <col min="11" max="11" width="7.140625" style="0" customWidth="1"/>
    <col min="12" max="12" width="7.28125" style="0" customWidth="1"/>
    <col min="13" max="13" width="6.57421875" style="0" customWidth="1"/>
    <col min="14" max="14" width="6.7109375" style="0" customWidth="1"/>
    <col min="15" max="15" width="5.140625" style="0" customWidth="1"/>
    <col min="16" max="16" width="6.57421875" style="0" customWidth="1"/>
  </cols>
  <sheetData>
    <row r="1" spans="2:13" ht="29.25" customHeight="1">
      <c r="B1" s="11"/>
      <c r="C1" s="11"/>
      <c r="D1" s="11"/>
      <c r="E1" s="11"/>
      <c r="F1" s="632" t="s">
        <v>636</v>
      </c>
      <c r="G1" s="632"/>
      <c r="H1" s="632"/>
      <c r="I1" s="632"/>
      <c r="J1" s="11"/>
      <c r="K1" s="11"/>
      <c r="L1" s="11"/>
      <c r="M1" s="11"/>
    </row>
    <row r="2" spans="4:12" ht="17.25" customHeight="1">
      <c r="D2" s="2"/>
      <c r="E2" s="2"/>
      <c r="F2" s="614" t="s">
        <v>299</v>
      </c>
      <c r="G2" s="614"/>
      <c r="H2" s="614"/>
      <c r="I2" s="614"/>
      <c r="J2" s="2"/>
      <c r="K2" s="2"/>
      <c r="L2" s="2"/>
    </row>
    <row r="3" spans="1:5" s="6" customFormat="1" ht="15">
      <c r="A3" s="25" t="s">
        <v>15</v>
      </c>
      <c r="B3" s="26"/>
      <c r="C3" s="26"/>
      <c r="E3" s="50"/>
    </row>
    <row r="4" spans="1:5" s="6" customFormat="1" ht="15">
      <c r="A4" s="26" t="s">
        <v>16</v>
      </c>
      <c r="B4" s="27"/>
      <c r="C4" s="27"/>
      <c r="E4" s="50"/>
    </row>
    <row r="5" spans="1:5" s="6" customFormat="1" ht="15">
      <c r="A5" s="26" t="s">
        <v>17</v>
      </c>
      <c r="B5" s="26"/>
      <c r="C5" s="26"/>
      <c r="E5" s="50"/>
    </row>
    <row r="6" spans="5:11" ht="15" customHeight="1">
      <c r="E6" s="49"/>
      <c r="F6" s="2"/>
      <c r="G6" s="2"/>
      <c r="H6" s="2"/>
      <c r="I6" s="2"/>
      <c r="J6" s="2"/>
      <c r="K6" s="2"/>
    </row>
    <row r="7" spans="1:7" s="6" customFormat="1" ht="15">
      <c r="A7" s="7" t="s">
        <v>71</v>
      </c>
      <c r="B7" s="7"/>
      <c r="C7" s="7"/>
      <c r="D7" s="7"/>
      <c r="E7" s="51"/>
      <c r="F7" s="7"/>
      <c r="G7" s="7"/>
    </row>
    <row r="8" spans="1:5" s="6" customFormat="1" ht="15">
      <c r="A8" s="6" t="s">
        <v>72</v>
      </c>
      <c r="E8" s="50"/>
    </row>
    <row r="9" spans="1:14" s="4" customFormat="1" ht="15">
      <c r="A9" s="590" t="s">
        <v>649</v>
      </c>
      <c r="B9" s="590"/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</row>
    <row r="10" spans="1:5" ht="15">
      <c r="A10" s="613" t="s">
        <v>36</v>
      </c>
      <c r="B10" s="613"/>
      <c r="C10" s="3"/>
      <c r="E10" s="9"/>
    </row>
    <row r="12" spans="1:11" s="6" customFormat="1" ht="15">
      <c r="A12" s="5"/>
      <c r="B12" s="5"/>
      <c r="C12" s="5"/>
      <c r="E12" s="50"/>
      <c r="K12" s="5" t="s">
        <v>18</v>
      </c>
    </row>
    <row r="13" spans="1:13" s="6" customFormat="1" ht="15">
      <c r="A13" s="60" t="s">
        <v>25</v>
      </c>
      <c r="K13" s="7" t="s">
        <v>19</v>
      </c>
      <c r="M13" s="61"/>
    </row>
    <row r="14" ht="13.5" thickBot="1"/>
    <row r="15" spans="1:19" ht="15.75" thickBot="1">
      <c r="A15" s="685" t="s">
        <v>31</v>
      </c>
      <c r="B15" s="685" t="s">
        <v>32</v>
      </c>
      <c r="C15" s="687" t="s">
        <v>33</v>
      </c>
      <c r="D15" s="685" t="s">
        <v>73</v>
      </c>
      <c r="E15" s="685" t="s">
        <v>74</v>
      </c>
      <c r="F15" s="684" t="s">
        <v>37</v>
      </c>
      <c r="G15" s="684"/>
      <c r="H15" s="684"/>
      <c r="I15" s="684"/>
      <c r="J15" s="684"/>
      <c r="K15" s="684"/>
      <c r="L15" s="684" t="s">
        <v>38</v>
      </c>
      <c r="M15" s="684"/>
      <c r="N15" s="684"/>
      <c r="O15" s="684"/>
      <c r="P15" s="684"/>
      <c r="Q15" s="90"/>
      <c r="R15" s="90"/>
      <c r="S15" s="90"/>
    </row>
    <row r="16" spans="1:19" ht="93.75" customHeight="1" thickBot="1">
      <c r="A16" s="686"/>
      <c r="B16" s="686"/>
      <c r="C16" s="688"/>
      <c r="D16" s="686"/>
      <c r="E16" s="686"/>
      <c r="F16" s="464" t="s">
        <v>75</v>
      </c>
      <c r="G16" s="465" t="s">
        <v>76</v>
      </c>
      <c r="H16" s="466" t="s">
        <v>44</v>
      </c>
      <c r="I16" s="466" t="s">
        <v>45</v>
      </c>
      <c r="J16" s="466" t="s">
        <v>46</v>
      </c>
      <c r="K16" s="467" t="s">
        <v>77</v>
      </c>
      <c r="L16" s="466" t="s">
        <v>78</v>
      </c>
      <c r="M16" s="466" t="s">
        <v>44</v>
      </c>
      <c r="N16" s="465" t="s">
        <v>45</v>
      </c>
      <c r="O16" s="465" t="s">
        <v>46</v>
      </c>
      <c r="P16" s="465" t="s">
        <v>79</v>
      </c>
      <c r="Q16" s="90"/>
      <c r="R16" s="90"/>
      <c r="S16" s="90"/>
    </row>
    <row r="17" spans="1:19" ht="15.75" thickBot="1">
      <c r="A17" s="468">
        <v>1</v>
      </c>
      <c r="B17" s="469">
        <v>2</v>
      </c>
      <c r="C17" s="179">
        <v>3</v>
      </c>
      <c r="D17" s="179">
        <v>4</v>
      </c>
      <c r="E17" s="180">
        <v>5</v>
      </c>
      <c r="F17" s="470">
        <v>6</v>
      </c>
      <c r="G17" s="470">
        <v>7</v>
      </c>
      <c r="H17" s="180">
        <v>8</v>
      </c>
      <c r="I17" s="180">
        <v>9</v>
      </c>
      <c r="J17" s="180">
        <v>10</v>
      </c>
      <c r="K17" s="471">
        <v>11</v>
      </c>
      <c r="L17" s="471">
        <v>12</v>
      </c>
      <c r="M17" s="471">
        <v>13</v>
      </c>
      <c r="N17" s="470">
        <v>14</v>
      </c>
      <c r="O17" s="470">
        <v>15</v>
      </c>
      <c r="P17" s="472">
        <v>16</v>
      </c>
      <c r="Q17" s="91"/>
      <c r="R17" s="90"/>
      <c r="S17" s="90"/>
    </row>
    <row r="18" spans="1:19" ht="15">
      <c r="A18" s="473">
        <v>1</v>
      </c>
      <c r="B18" s="474"/>
      <c r="C18" s="475" t="s">
        <v>304</v>
      </c>
      <c r="D18" s="476"/>
      <c r="E18" s="477"/>
      <c r="F18" s="478"/>
      <c r="G18" s="478"/>
      <c r="H18" s="479"/>
      <c r="I18" s="479"/>
      <c r="J18" s="479"/>
      <c r="K18" s="479"/>
      <c r="L18" s="479"/>
      <c r="M18" s="479"/>
      <c r="N18" s="479"/>
      <c r="O18" s="480"/>
      <c r="P18" s="481"/>
      <c r="Q18" s="90"/>
      <c r="R18" s="91"/>
      <c r="S18" s="91"/>
    </row>
    <row r="19" spans="1:19" ht="30">
      <c r="A19" s="473">
        <v>2</v>
      </c>
      <c r="B19" s="482"/>
      <c r="C19" s="483" t="s">
        <v>553</v>
      </c>
      <c r="D19" s="484" t="s">
        <v>303</v>
      </c>
      <c r="E19" s="485">
        <v>29</v>
      </c>
      <c r="F19" s="480"/>
      <c r="G19" s="480"/>
      <c r="H19" s="479"/>
      <c r="I19" s="479"/>
      <c r="J19" s="479"/>
      <c r="K19" s="479"/>
      <c r="L19" s="479"/>
      <c r="M19" s="479"/>
      <c r="N19" s="479"/>
      <c r="O19" s="480"/>
      <c r="P19" s="481"/>
      <c r="Q19" s="90"/>
      <c r="R19" s="91"/>
      <c r="S19" s="91"/>
    </row>
    <row r="20" spans="1:19" ht="30">
      <c r="A20" s="473">
        <v>3</v>
      </c>
      <c r="B20" s="482"/>
      <c r="C20" s="483" t="s">
        <v>554</v>
      </c>
      <c r="D20" s="484" t="s">
        <v>303</v>
      </c>
      <c r="E20" s="485">
        <v>4</v>
      </c>
      <c r="F20" s="480"/>
      <c r="G20" s="480"/>
      <c r="H20" s="479"/>
      <c r="I20" s="479"/>
      <c r="J20" s="479"/>
      <c r="K20" s="479"/>
      <c r="L20" s="479"/>
      <c r="M20" s="479"/>
      <c r="N20" s="479"/>
      <c r="O20" s="480"/>
      <c r="P20" s="481"/>
      <c r="Q20" s="90"/>
      <c r="R20" s="91"/>
      <c r="S20" s="91"/>
    </row>
    <row r="21" spans="1:19" ht="30">
      <c r="A21" s="473">
        <v>4</v>
      </c>
      <c r="B21" s="482"/>
      <c r="C21" s="483" t="s">
        <v>555</v>
      </c>
      <c r="D21" s="484" t="s">
        <v>303</v>
      </c>
      <c r="E21" s="485">
        <v>12</v>
      </c>
      <c r="F21" s="480"/>
      <c r="G21" s="480"/>
      <c r="H21" s="479"/>
      <c r="I21" s="479"/>
      <c r="J21" s="479"/>
      <c r="K21" s="479"/>
      <c r="L21" s="479"/>
      <c r="M21" s="479"/>
      <c r="N21" s="479"/>
      <c r="O21" s="480"/>
      <c r="P21" s="481"/>
      <c r="Q21" s="90"/>
      <c r="R21" s="91"/>
      <c r="S21" s="91"/>
    </row>
    <row r="22" spans="1:19" ht="27.75" customHeight="1">
      <c r="A22" s="473">
        <v>5</v>
      </c>
      <c r="B22" s="482"/>
      <c r="C22" s="483" t="s">
        <v>612</v>
      </c>
      <c r="D22" s="484" t="s">
        <v>303</v>
      </c>
      <c r="E22" s="485">
        <v>7</v>
      </c>
      <c r="F22" s="480"/>
      <c r="G22" s="480"/>
      <c r="H22" s="479"/>
      <c r="I22" s="479"/>
      <c r="J22" s="479"/>
      <c r="K22" s="479"/>
      <c r="L22" s="479"/>
      <c r="M22" s="479"/>
      <c r="N22" s="479"/>
      <c r="O22" s="480"/>
      <c r="P22" s="481"/>
      <c r="Q22" s="90"/>
      <c r="R22" s="91"/>
      <c r="S22" s="91"/>
    </row>
    <row r="23" spans="1:19" ht="30">
      <c r="A23" s="473">
        <v>6</v>
      </c>
      <c r="B23" s="482"/>
      <c r="C23" s="483" t="s">
        <v>556</v>
      </c>
      <c r="D23" s="484" t="s">
        <v>303</v>
      </c>
      <c r="E23" s="485">
        <v>15</v>
      </c>
      <c r="F23" s="480"/>
      <c r="G23" s="480"/>
      <c r="H23" s="479"/>
      <c r="I23" s="479"/>
      <c r="J23" s="479"/>
      <c r="K23" s="479"/>
      <c r="L23" s="479"/>
      <c r="M23" s="479"/>
      <c r="N23" s="479"/>
      <c r="O23" s="480"/>
      <c r="P23" s="481"/>
      <c r="Q23" s="90"/>
      <c r="R23" s="91"/>
      <c r="S23" s="91"/>
    </row>
    <row r="24" spans="1:19" ht="30">
      <c r="A24" s="473">
        <v>7</v>
      </c>
      <c r="B24" s="482"/>
      <c r="C24" s="483" t="s">
        <v>557</v>
      </c>
      <c r="D24" s="484" t="s">
        <v>303</v>
      </c>
      <c r="E24" s="485">
        <v>3</v>
      </c>
      <c r="F24" s="480"/>
      <c r="G24" s="480"/>
      <c r="H24" s="479"/>
      <c r="I24" s="479"/>
      <c r="J24" s="479"/>
      <c r="K24" s="479"/>
      <c r="L24" s="479"/>
      <c r="M24" s="479"/>
      <c r="N24" s="479"/>
      <c r="O24" s="480"/>
      <c r="P24" s="481"/>
      <c r="Q24" s="90"/>
      <c r="R24" s="91"/>
      <c r="S24" s="91"/>
    </row>
    <row r="25" spans="1:19" ht="30">
      <c r="A25" s="473">
        <v>8</v>
      </c>
      <c r="B25" s="482"/>
      <c r="C25" s="483" t="s">
        <v>558</v>
      </c>
      <c r="D25" s="484" t="s">
        <v>303</v>
      </c>
      <c r="E25" s="485">
        <v>8</v>
      </c>
      <c r="F25" s="480"/>
      <c r="G25" s="480"/>
      <c r="H25" s="479"/>
      <c r="I25" s="479"/>
      <c r="J25" s="479"/>
      <c r="K25" s="479"/>
      <c r="L25" s="479"/>
      <c r="M25" s="479"/>
      <c r="N25" s="479"/>
      <c r="O25" s="480"/>
      <c r="P25" s="481"/>
      <c r="Q25" s="90"/>
      <c r="R25" s="91"/>
      <c r="S25" s="91"/>
    </row>
    <row r="26" spans="1:19" ht="45">
      <c r="A26" s="473">
        <v>9</v>
      </c>
      <c r="B26" s="482"/>
      <c r="C26" s="483" t="s">
        <v>559</v>
      </c>
      <c r="D26" s="484" t="s">
        <v>303</v>
      </c>
      <c r="E26" s="485">
        <v>10</v>
      </c>
      <c r="F26" s="480"/>
      <c r="G26" s="480"/>
      <c r="H26" s="479"/>
      <c r="I26" s="479"/>
      <c r="J26" s="479"/>
      <c r="K26" s="479"/>
      <c r="L26" s="479"/>
      <c r="M26" s="479"/>
      <c r="N26" s="479"/>
      <c r="O26" s="480"/>
      <c r="P26" s="481"/>
      <c r="Q26" s="90"/>
      <c r="R26" s="91"/>
      <c r="S26" s="91"/>
    </row>
    <row r="27" spans="1:19" ht="45">
      <c r="A27" s="473">
        <v>10</v>
      </c>
      <c r="B27" s="482"/>
      <c r="C27" s="483" t="s">
        <v>305</v>
      </c>
      <c r="D27" s="484" t="s">
        <v>303</v>
      </c>
      <c r="E27" s="485">
        <v>3</v>
      </c>
      <c r="F27" s="480"/>
      <c r="G27" s="480"/>
      <c r="H27" s="479"/>
      <c r="I27" s="479"/>
      <c r="J27" s="479"/>
      <c r="K27" s="479"/>
      <c r="L27" s="479"/>
      <c r="M27" s="479"/>
      <c r="N27" s="479"/>
      <c r="O27" s="480"/>
      <c r="P27" s="481"/>
      <c r="Q27" s="90"/>
      <c r="R27" s="91"/>
      <c r="S27" s="91"/>
    </row>
    <row r="28" spans="1:19" ht="15">
      <c r="A28" s="473">
        <v>11</v>
      </c>
      <c r="B28" s="482"/>
      <c r="C28" s="482" t="s">
        <v>610</v>
      </c>
      <c r="D28" s="484" t="s">
        <v>284</v>
      </c>
      <c r="E28" s="485">
        <v>68</v>
      </c>
      <c r="F28" s="480"/>
      <c r="G28" s="480"/>
      <c r="H28" s="479"/>
      <c r="I28" s="479"/>
      <c r="J28" s="479"/>
      <c r="K28" s="479"/>
      <c r="L28" s="479"/>
      <c r="M28" s="479"/>
      <c r="N28" s="479"/>
      <c r="O28" s="480"/>
      <c r="P28" s="481"/>
      <c r="Q28" s="90"/>
      <c r="R28" s="91"/>
      <c r="S28" s="91"/>
    </row>
    <row r="29" spans="1:19" ht="15">
      <c r="A29" s="473">
        <v>12</v>
      </c>
      <c r="B29" s="482"/>
      <c r="C29" s="482" t="s">
        <v>611</v>
      </c>
      <c r="D29" s="484" t="s">
        <v>284</v>
      </c>
      <c r="E29" s="485">
        <v>72</v>
      </c>
      <c r="F29" s="480"/>
      <c r="G29" s="480"/>
      <c r="H29" s="479"/>
      <c r="I29" s="479"/>
      <c r="J29" s="479"/>
      <c r="K29" s="479"/>
      <c r="L29" s="479"/>
      <c r="M29" s="479"/>
      <c r="N29" s="479"/>
      <c r="O29" s="480"/>
      <c r="P29" s="481"/>
      <c r="Q29" s="90"/>
      <c r="R29" s="91"/>
      <c r="S29" s="91"/>
    </row>
    <row r="30" spans="1:19" ht="15">
      <c r="A30" s="473">
        <v>13</v>
      </c>
      <c r="B30" s="482"/>
      <c r="C30" s="482" t="s">
        <v>288</v>
      </c>
      <c r="D30" s="484" t="s">
        <v>284</v>
      </c>
      <c r="E30" s="485">
        <v>97</v>
      </c>
      <c r="F30" s="480"/>
      <c r="G30" s="480"/>
      <c r="H30" s="479"/>
      <c r="I30" s="479"/>
      <c r="J30" s="479"/>
      <c r="K30" s="479"/>
      <c r="L30" s="479"/>
      <c r="M30" s="479"/>
      <c r="N30" s="479"/>
      <c r="O30" s="480"/>
      <c r="P30" s="481"/>
      <c r="Q30" s="90"/>
      <c r="R30" s="91"/>
      <c r="S30" s="91"/>
    </row>
    <row r="31" spans="1:19" ht="15">
      <c r="A31" s="473">
        <v>14</v>
      </c>
      <c r="B31" s="482"/>
      <c r="C31" s="482" t="s">
        <v>301</v>
      </c>
      <c r="D31" s="484" t="s">
        <v>34</v>
      </c>
      <c r="E31" s="485">
        <v>590</v>
      </c>
      <c r="F31" s="480"/>
      <c r="G31" s="480"/>
      <c r="H31" s="479"/>
      <c r="I31" s="479"/>
      <c r="J31" s="479"/>
      <c r="K31" s="479"/>
      <c r="L31" s="479"/>
      <c r="M31" s="479"/>
      <c r="N31" s="479"/>
      <c r="O31" s="480"/>
      <c r="P31" s="481"/>
      <c r="Q31" s="90"/>
      <c r="R31" s="91"/>
      <c r="S31" s="91"/>
    </row>
    <row r="32" spans="1:19" ht="15">
      <c r="A32" s="473">
        <v>15</v>
      </c>
      <c r="B32" s="482"/>
      <c r="C32" s="482" t="s">
        <v>302</v>
      </c>
      <c r="D32" s="484" t="s">
        <v>34</v>
      </c>
      <c r="E32" s="485">
        <v>120</v>
      </c>
      <c r="F32" s="480"/>
      <c r="G32" s="480"/>
      <c r="H32" s="479"/>
      <c r="I32" s="479"/>
      <c r="J32" s="479"/>
      <c r="K32" s="479"/>
      <c r="L32" s="479"/>
      <c r="M32" s="479"/>
      <c r="N32" s="479"/>
      <c r="O32" s="480"/>
      <c r="P32" s="481"/>
      <c r="Q32" s="90"/>
      <c r="R32" s="91"/>
      <c r="S32" s="91"/>
    </row>
    <row r="33" spans="1:19" ht="15">
      <c r="A33" s="473">
        <v>16</v>
      </c>
      <c r="B33" s="482"/>
      <c r="C33" s="482" t="s">
        <v>289</v>
      </c>
      <c r="D33" s="484" t="s">
        <v>303</v>
      </c>
      <c r="E33" s="485">
        <v>49</v>
      </c>
      <c r="F33" s="480"/>
      <c r="G33" s="480"/>
      <c r="H33" s="479"/>
      <c r="I33" s="479"/>
      <c r="J33" s="479"/>
      <c r="K33" s="479"/>
      <c r="L33" s="479"/>
      <c r="M33" s="479"/>
      <c r="N33" s="479"/>
      <c r="O33" s="480"/>
      <c r="P33" s="481"/>
      <c r="Q33" s="90"/>
      <c r="R33" s="91"/>
      <c r="S33" s="91"/>
    </row>
    <row r="34" spans="1:19" ht="15">
      <c r="A34" s="473">
        <v>17</v>
      </c>
      <c r="B34" s="482"/>
      <c r="C34" s="482" t="s">
        <v>290</v>
      </c>
      <c r="D34" s="484" t="s">
        <v>303</v>
      </c>
      <c r="E34" s="485">
        <v>22</v>
      </c>
      <c r="F34" s="480"/>
      <c r="G34" s="480"/>
      <c r="H34" s="479"/>
      <c r="I34" s="479"/>
      <c r="J34" s="479"/>
      <c r="K34" s="479"/>
      <c r="L34" s="479"/>
      <c r="M34" s="479"/>
      <c r="N34" s="479"/>
      <c r="O34" s="480"/>
      <c r="P34" s="481"/>
      <c r="Q34" s="90"/>
      <c r="R34" s="91"/>
      <c r="S34" s="91"/>
    </row>
    <row r="35" spans="1:19" ht="15">
      <c r="A35" s="473">
        <v>18</v>
      </c>
      <c r="B35" s="482"/>
      <c r="C35" s="482" t="s">
        <v>291</v>
      </c>
      <c r="D35" s="484" t="s">
        <v>284</v>
      </c>
      <c r="E35" s="485">
        <v>6</v>
      </c>
      <c r="F35" s="480"/>
      <c r="G35" s="480"/>
      <c r="H35" s="479"/>
      <c r="I35" s="479"/>
      <c r="J35" s="479"/>
      <c r="K35" s="479"/>
      <c r="L35" s="479"/>
      <c r="M35" s="479"/>
      <c r="N35" s="479"/>
      <c r="O35" s="480"/>
      <c r="P35" s="481"/>
      <c r="Q35" s="90"/>
      <c r="R35" s="91"/>
      <c r="S35" s="91"/>
    </row>
    <row r="36" spans="1:19" ht="15">
      <c r="A36" s="473">
        <v>19</v>
      </c>
      <c r="B36" s="482"/>
      <c r="C36" s="482" t="s">
        <v>292</v>
      </c>
      <c r="D36" s="484" t="s">
        <v>303</v>
      </c>
      <c r="E36" s="485">
        <v>1</v>
      </c>
      <c r="F36" s="480"/>
      <c r="G36" s="480"/>
      <c r="H36" s="479"/>
      <c r="I36" s="479"/>
      <c r="J36" s="479"/>
      <c r="K36" s="479"/>
      <c r="L36" s="479"/>
      <c r="M36" s="479"/>
      <c r="N36" s="479"/>
      <c r="O36" s="480"/>
      <c r="P36" s="481"/>
      <c r="Q36" s="90"/>
      <c r="R36" s="91"/>
      <c r="S36" s="91"/>
    </row>
    <row r="37" spans="1:19" ht="15">
      <c r="A37" s="473">
        <v>20</v>
      </c>
      <c r="B37" s="482"/>
      <c r="C37" s="486" t="s">
        <v>293</v>
      </c>
      <c r="D37" s="484" t="s">
        <v>284</v>
      </c>
      <c r="E37" s="485">
        <v>2</v>
      </c>
      <c r="F37" s="480"/>
      <c r="G37" s="480"/>
      <c r="H37" s="479"/>
      <c r="I37" s="479"/>
      <c r="J37" s="479"/>
      <c r="K37" s="479"/>
      <c r="L37" s="479"/>
      <c r="M37" s="479"/>
      <c r="N37" s="479"/>
      <c r="O37" s="480"/>
      <c r="P37" s="481"/>
      <c r="Q37" s="90"/>
      <c r="R37" s="91"/>
      <c r="S37" s="91"/>
    </row>
    <row r="38" spans="1:19" ht="15">
      <c r="A38" s="473">
        <v>21</v>
      </c>
      <c r="B38" s="482"/>
      <c r="C38" s="482" t="s">
        <v>294</v>
      </c>
      <c r="D38" s="484" t="s">
        <v>284</v>
      </c>
      <c r="E38" s="485">
        <v>98</v>
      </c>
      <c r="F38" s="480"/>
      <c r="G38" s="480"/>
      <c r="H38" s="479"/>
      <c r="I38" s="479"/>
      <c r="J38" s="479"/>
      <c r="K38" s="479"/>
      <c r="L38" s="479"/>
      <c r="M38" s="479"/>
      <c r="N38" s="479"/>
      <c r="O38" s="480"/>
      <c r="P38" s="481"/>
      <c r="Q38" s="90"/>
      <c r="R38" s="91"/>
      <c r="S38" s="91"/>
    </row>
    <row r="39" spans="1:19" ht="15">
      <c r="A39" s="473">
        <v>22</v>
      </c>
      <c r="B39" s="482"/>
      <c r="C39" s="482" t="s">
        <v>295</v>
      </c>
      <c r="D39" s="484" t="s">
        <v>284</v>
      </c>
      <c r="E39" s="485">
        <v>8</v>
      </c>
      <c r="F39" s="480"/>
      <c r="G39" s="480"/>
      <c r="H39" s="479"/>
      <c r="I39" s="479"/>
      <c r="J39" s="479"/>
      <c r="K39" s="479"/>
      <c r="L39" s="479"/>
      <c r="M39" s="479"/>
      <c r="N39" s="479"/>
      <c r="O39" s="480"/>
      <c r="P39" s="481"/>
      <c r="Q39" s="90"/>
      <c r="R39" s="91"/>
      <c r="S39" s="91"/>
    </row>
    <row r="40" spans="1:19" ht="15">
      <c r="A40" s="473">
        <v>23</v>
      </c>
      <c r="B40" s="482"/>
      <c r="C40" s="482" t="s">
        <v>296</v>
      </c>
      <c r="D40" s="484" t="s">
        <v>34</v>
      </c>
      <c r="E40" s="485">
        <v>45</v>
      </c>
      <c r="F40" s="480"/>
      <c r="G40" s="480"/>
      <c r="H40" s="479"/>
      <c r="I40" s="479"/>
      <c r="J40" s="479"/>
      <c r="K40" s="479"/>
      <c r="L40" s="479"/>
      <c r="M40" s="479"/>
      <c r="N40" s="479"/>
      <c r="O40" s="480"/>
      <c r="P40" s="481"/>
      <c r="Q40" s="90"/>
      <c r="R40" s="91"/>
      <c r="S40" s="91"/>
    </row>
    <row r="41" spans="1:19" ht="15">
      <c r="A41" s="473">
        <v>24</v>
      </c>
      <c r="B41" s="482"/>
      <c r="C41" s="482" t="s">
        <v>278</v>
      </c>
      <c r="D41" s="484" t="s">
        <v>111</v>
      </c>
      <c r="E41" s="485">
        <v>120</v>
      </c>
      <c r="F41" s="480"/>
      <c r="G41" s="480"/>
      <c r="H41" s="479"/>
      <c r="I41" s="479"/>
      <c r="J41" s="479"/>
      <c r="K41" s="479"/>
      <c r="L41" s="479"/>
      <c r="M41" s="479"/>
      <c r="N41" s="479"/>
      <c r="O41" s="480"/>
      <c r="P41" s="481"/>
      <c r="Q41" s="90"/>
      <c r="R41" s="91"/>
      <c r="S41" s="91"/>
    </row>
    <row r="42" spans="1:19" ht="15">
      <c r="A42" s="473">
        <v>25</v>
      </c>
      <c r="B42" s="482"/>
      <c r="C42" s="482" t="s">
        <v>297</v>
      </c>
      <c r="D42" s="484" t="s">
        <v>303</v>
      </c>
      <c r="E42" s="485">
        <v>1</v>
      </c>
      <c r="F42" s="480"/>
      <c r="G42" s="480"/>
      <c r="H42" s="487"/>
      <c r="I42" s="487"/>
      <c r="J42" s="479"/>
      <c r="K42" s="487"/>
      <c r="L42" s="479"/>
      <c r="M42" s="487"/>
      <c r="N42" s="487"/>
      <c r="O42" s="480"/>
      <c r="P42" s="481"/>
      <c r="Q42" s="90"/>
      <c r="R42" s="91"/>
      <c r="S42" s="91"/>
    </row>
    <row r="43" spans="1:19" ht="15">
      <c r="A43" s="473">
        <v>26</v>
      </c>
      <c r="B43" s="482"/>
      <c r="C43" s="482" t="s">
        <v>298</v>
      </c>
      <c r="D43" s="484" t="s">
        <v>34</v>
      </c>
      <c r="E43" s="485">
        <v>500</v>
      </c>
      <c r="F43" s="480"/>
      <c r="G43" s="480"/>
      <c r="H43" s="479"/>
      <c r="I43" s="479"/>
      <c r="J43" s="479"/>
      <c r="K43" s="479"/>
      <c r="L43" s="479"/>
      <c r="M43" s="479"/>
      <c r="N43" s="479"/>
      <c r="O43" s="480"/>
      <c r="P43" s="481"/>
      <c r="Q43" s="90"/>
      <c r="R43" s="91"/>
      <c r="S43" s="91"/>
    </row>
    <row r="44" spans="1:19" ht="15">
      <c r="A44" s="473">
        <v>27</v>
      </c>
      <c r="B44" s="482"/>
      <c r="C44" s="488" t="s">
        <v>286</v>
      </c>
      <c r="D44" s="484" t="s">
        <v>81</v>
      </c>
      <c r="E44" s="485">
        <v>1</v>
      </c>
      <c r="F44" s="480"/>
      <c r="G44" s="480"/>
      <c r="H44" s="479"/>
      <c r="I44" s="479"/>
      <c r="J44" s="479"/>
      <c r="K44" s="479"/>
      <c r="L44" s="479"/>
      <c r="M44" s="479"/>
      <c r="N44" s="479"/>
      <c r="O44" s="480"/>
      <c r="P44" s="481"/>
      <c r="Q44" s="90"/>
      <c r="R44" s="91"/>
      <c r="S44" s="91"/>
    </row>
    <row r="45" spans="1:19" ht="15">
      <c r="A45" s="473">
        <v>28</v>
      </c>
      <c r="B45" s="482"/>
      <c r="C45" s="488" t="s">
        <v>287</v>
      </c>
      <c r="D45" s="484" t="s">
        <v>81</v>
      </c>
      <c r="E45" s="485">
        <v>1</v>
      </c>
      <c r="F45" s="480"/>
      <c r="G45" s="480"/>
      <c r="H45" s="479"/>
      <c r="I45" s="479"/>
      <c r="J45" s="479"/>
      <c r="K45" s="479"/>
      <c r="L45" s="479"/>
      <c r="M45" s="479"/>
      <c r="N45" s="479"/>
      <c r="O45" s="480"/>
      <c r="P45" s="481"/>
      <c r="Q45" s="90"/>
      <c r="R45" s="91"/>
      <c r="S45" s="91"/>
    </row>
    <row r="46" spans="1:16" s="6" customFormat="1" ht="15">
      <c r="A46" s="62"/>
      <c r="B46" s="62"/>
      <c r="C46" s="625" t="s">
        <v>47</v>
      </c>
      <c r="D46" s="626"/>
      <c r="E46" s="626"/>
      <c r="F46" s="626"/>
      <c r="G46" s="626"/>
      <c r="H46" s="626"/>
      <c r="I46" s="626"/>
      <c r="J46" s="626"/>
      <c r="K46" s="627"/>
      <c r="L46" s="63"/>
      <c r="M46" s="64"/>
      <c r="N46" s="64"/>
      <c r="O46" s="64"/>
      <c r="P46" s="64"/>
    </row>
    <row r="47" spans="1:16" s="6" customFormat="1" ht="15">
      <c r="A47" s="65"/>
      <c r="B47" s="65"/>
      <c r="C47" s="616" t="s">
        <v>57</v>
      </c>
      <c r="D47" s="617"/>
      <c r="E47" s="617"/>
      <c r="F47" s="617"/>
      <c r="G47" s="617"/>
      <c r="H47" s="617"/>
      <c r="I47" s="617"/>
      <c r="J47" s="617"/>
      <c r="K47" s="618"/>
      <c r="L47" s="65"/>
      <c r="M47" s="66"/>
      <c r="N47" s="66"/>
      <c r="O47" s="66"/>
      <c r="P47" s="66"/>
    </row>
    <row r="48" spans="1:16" s="6" customFormat="1" ht="15">
      <c r="A48" s="65"/>
      <c r="B48" s="65"/>
      <c r="C48" s="619" t="s">
        <v>56</v>
      </c>
      <c r="D48" s="620"/>
      <c r="E48" s="620"/>
      <c r="F48" s="620"/>
      <c r="G48" s="620"/>
      <c r="H48" s="620"/>
      <c r="I48" s="620"/>
      <c r="J48" s="620"/>
      <c r="K48" s="621"/>
      <c r="L48" s="66"/>
      <c r="M48" s="67"/>
      <c r="N48" s="67"/>
      <c r="O48" s="67"/>
      <c r="P48" s="68"/>
    </row>
    <row r="49" spans="1:9" s="6" customFormat="1" ht="15">
      <c r="A49" s="595" t="s">
        <v>21</v>
      </c>
      <c r="B49" s="595"/>
      <c r="C49" s="595"/>
      <c r="D49" s="595"/>
      <c r="E49" s="595"/>
      <c r="F49" s="595"/>
      <c r="G49" s="595"/>
      <c r="H49" s="595"/>
      <c r="I49" s="595"/>
    </row>
    <row r="50" spans="1:9" s="6" customFormat="1" ht="15">
      <c r="A50" s="12"/>
      <c r="B50" s="12"/>
      <c r="C50" s="615" t="s">
        <v>53</v>
      </c>
      <c r="D50" s="615"/>
      <c r="E50" s="15"/>
      <c r="F50" s="15"/>
      <c r="G50" s="15"/>
      <c r="H50" s="15"/>
      <c r="I50" s="15"/>
    </row>
    <row r="51" spans="1:9" s="6" customFormat="1" ht="15">
      <c r="A51" s="15" t="s">
        <v>54</v>
      </c>
      <c r="B51" s="15"/>
      <c r="C51" s="15"/>
      <c r="D51" s="15"/>
      <c r="E51" s="15"/>
      <c r="F51" s="15"/>
      <c r="G51" s="15"/>
      <c r="H51" s="15"/>
      <c r="I51" s="15"/>
    </row>
    <row r="52" spans="1:9" s="6" customFormat="1" ht="15">
      <c r="A52" s="12"/>
      <c r="B52" s="12"/>
      <c r="C52" s="615" t="s">
        <v>53</v>
      </c>
      <c r="D52" s="615"/>
      <c r="E52" s="15"/>
      <c r="F52" s="15"/>
      <c r="G52" s="15"/>
      <c r="H52" s="15"/>
      <c r="I52" s="15"/>
    </row>
    <row r="53" spans="1:9" s="6" customFormat="1" ht="15">
      <c r="A53" s="595" t="s">
        <v>55</v>
      </c>
      <c r="B53" s="595"/>
      <c r="C53" s="595"/>
      <c r="D53" s="595"/>
      <c r="E53" s="595"/>
      <c r="F53" s="595"/>
      <c r="G53" s="595"/>
      <c r="H53" s="595"/>
      <c r="I53" s="595"/>
    </row>
  </sheetData>
  <sheetProtection/>
  <mergeCells count="18">
    <mergeCell ref="C46:K46"/>
    <mergeCell ref="D15:D16"/>
    <mergeCell ref="E15:E16"/>
    <mergeCell ref="F15:K15"/>
    <mergeCell ref="A53:I53"/>
    <mergeCell ref="C52:D52"/>
    <mergeCell ref="C50:D50"/>
    <mergeCell ref="C47:K47"/>
    <mergeCell ref="C48:K48"/>
    <mergeCell ref="A49:I49"/>
    <mergeCell ref="L15:P15"/>
    <mergeCell ref="F1:I1"/>
    <mergeCell ref="F2:I2"/>
    <mergeCell ref="A10:B10"/>
    <mergeCell ref="A15:A16"/>
    <mergeCell ref="B15:B16"/>
    <mergeCell ref="C15:C16"/>
    <mergeCell ref="A9:N9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23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S69"/>
  <sheetViews>
    <sheetView view="pageBreakPreview" zoomScaleSheetLayoutView="100" zoomScalePageLayoutView="0" workbookViewId="0" topLeftCell="A4">
      <selection activeCell="A13" sqref="A13:B13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34.421875" style="0" customWidth="1"/>
    <col min="4" max="4" width="7.57421875" style="0" customWidth="1"/>
    <col min="8" max="8" width="6.140625" style="0" customWidth="1"/>
    <col min="9" max="9" width="5.00390625" style="0" customWidth="1"/>
    <col min="10" max="10" width="6.281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140625" style="0" customWidth="1"/>
    <col min="15" max="15" width="6.00390625" style="0" customWidth="1"/>
  </cols>
  <sheetData>
    <row r="2" spans="2:13" ht="29.25" customHeight="1">
      <c r="B2" s="11"/>
      <c r="C2" s="11"/>
      <c r="D2" s="11"/>
      <c r="E2" s="11"/>
      <c r="F2" s="632" t="s">
        <v>637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23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6" s="4" customFormat="1" ht="15" customHeight="1">
      <c r="A12" s="638" t="s">
        <v>649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</row>
    <row r="13" spans="1:5" ht="15">
      <c r="A13" s="613" t="s">
        <v>36</v>
      </c>
      <c r="B13" s="613"/>
      <c r="C13" s="3"/>
      <c r="E13" s="9"/>
    </row>
    <row r="15" spans="1:11" s="6" customFormat="1" ht="15">
      <c r="A15" s="5"/>
      <c r="B15" s="5"/>
      <c r="C15" s="5"/>
      <c r="E15" s="50"/>
      <c r="K15" s="5" t="s">
        <v>18</v>
      </c>
    </row>
    <row r="16" spans="1:13" s="6" customFormat="1" ht="15">
      <c r="A16" s="60" t="s">
        <v>25</v>
      </c>
      <c r="K16" s="7" t="s">
        <v>19</v>
      </c>
      <c r="M16" s="61"/>
    </row>
    <row r="17" ht="13.5" thickBot="1"/>
    <row r="18" spans="1:19" ht="13.5" thickBot="1">
      <c r="A18" s="690" t="s">
        <v>31</v>
      </c>
      <c r="B18" s="690" t="s">
        <v>32</v>
      </c>
      <c r="C18" s="692" t="s">
        <v>33</v>
      </c>
      <c r="D18" s="690" t="s">
        <v>73</v>
      </c>
      <c r="E18" s="690" t="s">
        <v>74</v>
      </c>
      <c r="F18" s="689" t="s">
        <v>37</v>
      </c>
      <c r="G18" s="689"/>
      <c r="H18" s="689"/>
      <c r="I18" s="689"/>
      <c r="J18" s="689"/>
      <c r="K18" s="689"/>
      <c r="L18" s="689" t="s">
        <v>38</v>
      </c>
      <c r="M18" s="689"/>
      <c r="N18" s="689"/>
      <c r="O18" s="689"/>
      <c r="P18" s="689"/>
      <c r="Q18" s="92"/>
      <c r="R18" s="92"/>
      <c r="S18" s="92"/>
    </row>
    <row r="19" spans="1:19" ht="73.5" customHeight="1" thickBot="1">
      <c r="A19" s="691"/>
      <c r="B19" s="691"/>
      <c r="C19" s="693"/>
      <c r="D19" s="691"/>
      <c r="E19" s="691"/>
      <c r="F19" s="93" t="s">
        <v>75</v>
      </c>
      <c r="G19" s="94" t="s">
        <v>76</v>
      </c>
      <c r="H19" s="95" t="s">
        <v>44</v>
      </c>
      <c r="I19" s="95" t="s">
        <v>45</v>
      </c>
      <c r="J19" s="95" t="s">
        <v>46</v>
      </c>
      <c r="K19" s="96" t="s">
        <v>77</v>
      </c>
      <c r="L19" s="95" t="s">
        <v>78</v>
      </c>
      <c r="M19" s="95" t="s">
        <v>44</v>
      </c>
      <c r="N19" s="94" t="s">
        <v>45</v>
      </c>
      <c r="O19" s="94" t="s">
        <v>46</v>
      </c>
      <c r="P19" s="94" t="s">
        <v>79</v>
      </c>
      <c r="Q19" s="92"/>
      <c r="R19" s="92"/>
      <c r="S19" s="92"/>
    </row>
    <row r="20" spans="1:19" ht="13.5" thickBot="1">
      <c r="A20" s="97">
        <v>1</v>
      </c>
      <c r="B20" s="98">
        <v>2</v>
      </c>
      <c r="C20" s="99">
        <v>3</v>
      </c>
      <c r="D20" s="99">
        <v>4</v>
      </c>
      <c r="E20" s="100">
        <v>5</v>
      </c>
      <c r="F20" s="101">
        <v>6</v>
      </c>
      <c r="G20" s="101">
        <v>7</v>
      </c>
      <c r="H20" s="100">
        <v>8</v>
      </c>
      <c r="I20" s="100">
        <v>9</v>
      </c>
      <c r="J20" s="100">
        <v>10</v>
      </c>
      <c r="K20" s="102">
        <v>11</v>
      </c>
      <c r="L20" s="102">
        <v>12</v>
      </c>
      <c r="M20" s="102">
        <v>13</v>
      </c>
      <c r="N20" s="101">
        <v>14</v>
      </c>
      <c r="O20" s="101">
        <v>15</v>
      </c>
      <c r="P20" s="103">
        <v>16</v>
      </c>
      <c r="Q20" s="104"/>
      <c r="R20" s="92"/>
      <c r="S20" s="92"/>
    </row>
    <row r="21" spans="1:19" ht="12.75">
      <c r="A21" s="105">
        <v>1</v>
      </c>
      <c r="B21" s="106"/>
      <c r="C21" s="118" t="s">
        <v>335</v>
      </c>
      <c r="D21" s="107"/>
      <c r="E21" s="108"/>
      <c r="F21" s="109"/>
      <c r="G21" s="109"/>
      <c r="H21" s="110"/>
      <c r="I21" s="110"/>
      <c r="J21" s="110"/>
      <c r="K21" s="110"/>
      <c r="L21" s="110"/>
      <c r="M21" s="110"/>
      <c r="N21" s="110"/>
      <c r="O21" s="109"/>
      <c r="P21" s="111"/>
      <c r="Q21" s="92"/>
      <c r="R21" s="104"/>
      <c r="S21" s="104"/>
    </row>
    <row r="22" spans="1:19" ht="25.5">
      <c r="A22" s="105">
        <v>2</v>
      </c>
      <c r="B22" s="106"/>
      <c r="C22" s="112" t="s">
        <v>621</v>
      </c>
      <c r="D22" s="107" t="s">
        <v>80</v>
      </c>
      <c r="E22" s="119">
        <v>1</v>
      </c>
      <c r="F22" s="109"/>
      <c r="G22" s="109"/>
      <c r="H22" s="110"/>
      <c r="I22" s="110"/>
      <c r="J22" s="110"/>
      <c r="K22" s="110"/>
      <c r="L22" s="110"/>
      <c r="M22" s="110"/>
      <c r="N22" s="110"/>
      <c r="O22" s="109"/>
      <c r="P22" s="111"/>
      <c r="Q22" s="92"/>
      <c r="R22" s="104"/>
      <c r="S22" s="104"/>
    </row>
    <row r="23" spans="1:19" ht="25.5">
      <c r="A23" s="105">
        <v>3</v>
      </c>
      <c r="B23" s="106"/>
      <c r="C23" s="112" t="s">
        <v>622</v>
      </c>
      <c r="D23" s="107" t="s">
        <v>80</v>
      </c>
      <c r="E23" s="119">
        <v>1</v>
      </c>
      <c r="F23" s="109"/>
      <c r="G23" s="109"/>
      <c r="H23" s="110"/>
      <c r="I23" s="110"/>
      <c r="J23" s="110"/>
      <c r="K23" s="110"/>
      <c r="L23" s="110"/>
      <c r="M23" s="110"/>
      <c r="N23" s="110"/>
      <c r="O23" s="109"/>
      <c r="P23" s="111"/>
      <c r="Q23" s="92"/>
      <c r="R23" s="104"/>
      <c r="S23" s="104"/>
    </row>
    <row r="24" spans="1:19" ht="12.75">
      <c r="A24" s="105">
        <v>4</v>
      </c>
      <c r="B24" s="106"/>
      <c r="C24" s="106" t="s">
        <v>308</v>
      </c>
      <c r="D24" s="107" t="s">
        <v>80</v>
      </c>
      <c r="E24" s="119">
        <v>1</v>
      </c>
      <c r="F24" s="109"/>
      <c r="G24" s="109"/>
      <c r="H24" s="110"/>
      <c r="I24" s="110"/>
      <c r="J24" s="110"/>
      <c r="K24" s="110"/>
      <c r="L24" s="110"/>
      <c r="M24" s="110"/>
      <c r="N24" s="110"/>
      <c r="O24" s="109"/>
      <c r="P24" s="111"/>
      <c r="Q24" s="92"/>
      <c r="R24" s="104"/>
      <c r="S24" s="104"/>
    </row>
    <row r="25" spans="1:19" ht="12.75">
      <c r="A25" s="105">
        <v>5</v>
      </c>
      <c r="B25" s="106"/>
      <c r="C25" s="106" t="s">
        <v>309</v>
      </c>
      <c r="D25" s="107" t="s">
        <v>80</v>
      </c>
      <c r="E25" s="119">
        <v>15</v>
      </c>
      <c r="F25" s="109"/>
      <c r="G25" s="109"/>
      <c r="H25" s="110"/>
      <c r="I25" s="110"/>
      <c r="J25" s="110"/>
      <c r="K25" s="110"/>
      <c r="L25" s="110"/>
      <c r="M25" s="110"/>
      <c r="N25" s="110"/>
      <c r="O25" s="109"/>
      <c r="P25" s="111"/>
      <c r="Q25" s="92"/>
      <c r="R25" s="104"/>
      <c r="S25" s="104"/>
    </row>
    <row r="26" spans="1:19" ht="25.5">
      <c r="A26" s="105">
        <v>6</v>
      </c>
      <c r="B26" s="106"/>
      <c r="C26" s="112" t="s">
        <v>310</v>
      </c>
      <c r="D26" s="107" t="s">
        <v>81</v>
      </c>
      <c r="E26" s="119">
        <v>1</v>
      </c>
      <c r="F26" s="109"/>
      <c r="G26" s="109"/>
      <c r="H26" s="110"/>
      <c r="I26" s="110"/>
      <c r="J26" s="110"/>
      <c r="K26" s="110"/>
      <c r="L26" s="110"/>
      <c r="M26" s="110"/>
      <c r="N26" s="110"/>
      <c r="O26" s="109"/>
      <c r="P26" s="111"/>
      <c r="Q26" s="92"/>
      <c r="R26" s="104"/>
      <c r="S26" s="104"/>
    </row>
    <row r="27" spans="1:19" ht="12.75">
      <c r="A27" s="105">
        <v>7</v>
      </c>
      <c r="B27" s="106"/>
      <c r="C27" s="113" t="s">
        <v>328</v>
      </c>
      <c r="D27" s="114" t="s">
        <v>80</v>
      </c>
      <c r="E27" s="119">
        <v>20</v>
      </c>
      <c r="F27" s="109"/>
      <c r="G27" s="109"/>
      <c r="H27" s="110"/>
      <c r="I27" s="110"/>
      <c r="J27" s="110"/>
      <c r="K27" s="110"/>
      <c r="L27" s="110"/>
      <c r="M27" s="110"/>
      <c r="N27" s="110"/>
      <c r="O27" s="109"/>
      <c r="P27" s="111"/>
      <c r="Q27" s="92"/>
      <c r="R27" s="104"/>
      <c r="S27" s="104"/>
    </row>
    <row r="28" spans="1:19" ht="12.75">
      <c r="A28" s="105">
        <v>8</v>
      </c>
      <c r="B28" s="106"/>
      <c r="C28" s="113" t="s">
        <v>329</v>
      </c>
      <c r="D28" s="114" t="s">
        <v>80</v>
      </c>
      <c r="E28" s="119">
        <v>20</v>
      </c>
      <c r="F28" s="109"/>
      <c r="G28" s="109"/>
      <c r="H28" s="110"/>
      <c r="I28" s="110"/>
      <c r="J28" s="110"/>
      <c r="K28" s="110"/>
      <c r="L28" s="110"/>
      <c r="M28" s="110"/>
      <c r="N28" s="110"/>
      <c r="O28" s="109"/>
      <c r="P28" s="111"/>
      <c r="Q28" s="92"/>
      <c r="R28" s="104"/>
      <c r="S28" s="104"/>
    </row>
    <row r="29" spans="1:19" ht="12.75">
      <c r="A29" s="105">
        <v>9</v>
      </c>
      <c r="B29" s="106"/>
      <c r="C29" s="113" t="s">
        <v>331</v>
      </c>
      <c r="D29" s="114" t="s">
        <v>80</v>
      </c>
      <c r="E29" s="119">
        <v>15</v>
      </c>
      <c r="F29" s="109"/>
      <c r="G29" s="109"/>
      <c r="H29" s="110"/>
      <c r="I29" s="110"/>
      <c r="J29" s="110"/>
      <c r="K29" s="110"/>
      <c r="L29" s="110"/>
      <c r="M29" s="110"/>
      <c r="N29" s="110"/>
      <c r="O29" s="109"/>
      <c r="P29" s="111"/>
      <c r="Q29" s="92"/>
      <c r="R29" s="104"/>
      <c r="S29" s="104"/>
    </row>
    <row r="30" spans="1:19" ht="12.75">
      <c r="A30" s="105">
        <v>10</v>
      </c>
      <c r="B30" s="106"/>
      <c r="C30" s="113" t="s">
        <v>330</v>
      </c>
      <c r="D30" s="114" t="s">
        <v>80</v>
      </c>
      <c r="E30" s="119">
        <v>1</v>
      </c>
      <c r="F30" s="109"/>
      <c r="G30" s="109"/>
      <c r="H30" s="110"/>
      <c r="I30" s="110"/>
      <c r="J30" s="110"/>
      <c r="K30" s="110"/>
      <c r="L30" s="110"/>
      <c r="M30" s="110"/>
      <c r="N30" s="110"/>
      <c r="O30" s="109"/>
      <c r="P30" s="111"/>
      <c r="Q30" s="92"/>
      <c r="R30" s="104"/>
      <c r="S30" s="104"/>
    </row>
    <row r="31" spans="1:19" ht="12.75">
      <c r="A31" s="105">
        <v>11</v>
      </c>
      <c r="B31" s="106"/>
      <c r="C31" s="113" t="s">
        <v>332</v>
      </c>
      <c r="D31" s="114" t="s">
        <v>80</v>
      </c>
      <c r="E31" s="119">
        <v>1</v>
      </c>
      <c r="F31" s="109"/>
      <c r="G31" s="109"/>
      <c r="H31" s="110"/>
      <c r="I31" s="110"/>
      <c r="J31" s="110"/>
      <c r="K31" s="110"/>
      <c r="L31" s="110"/>
      <c r="M31" s="110"/>
      <c r="N31" s="110"/>
      <c r="O31" s="109"/>
      <c r="P31" s="111"/>
      <c r="Q31" s="92"/>
      <c r="R31" s="104"/>
      <c r="S31" s="104"/>
    </row>
    <row r="32" spans="1:19" ht="12.75">
      <c r="A32" s="105">
        <v>12</v>
      </c>
      <c r="B32" s="106"/>
      <c r="C32" s="113" t="s">
        <v>333</v>
      </c>
      <c r="D32" s="114" t="s">
        <v>80</v>
      </c>
      <c r="E32" s="119">
        <v>1</v>
      </c>
      <c r="F32" s="109"/>
      <c r="G32" s="109"/>
      <c r="H32" s="110"/>
      <c r="I32" s="110"/>
      <c r="J32" s="110"/>
      <c r="K32" s="110"/>
      <c r="L32" s="110"/>
      <c r="M32" s="110"/>
      <c r="N32" s="110"/>
      <c r="O32" s="109"/>
      <c r="P32" s="111"/>
      <c r="Q32" s="92"/>
      <c r="R32" s="104"/>
      <c r="S32" s="104"/>
    </row>
    <row r="33" spans="1:19" ht="12.75">
      <c r="A33" s="105">
        <v>13</v>
      </c>
      <c r="B33" s="106"/>
      <c r="C33" s="113" t="s">
        <v>334</v>
      </c>
      <c r="D33" s="114" t="s">
        <v>80</v>
      </c>
      <c r="E33" s="119">
        <v>1</v>
      </c>
      <c r="F33" s="109"/>
      <c r="G33" s="109"/>
      <c r="H33" s="110"/>
      <c r="I33" s="110"/>
      <c r="J33" s="110"/>
      <c r="K33" s="110"/>
      <c r="L33" s="110"/>
      <c r="M33" s="110"/>
      <c r="N33" s="110"/>
      <c r="O33" s="109"/>
      <c r="P33" s="111"/>
      <c r="Q33" s="92"/>
      <c r="R33" s="104"/>
      <c r="S33" s="104"/>
    </row>
    <row r="34" spans="1:19" ht="12.75">
      <c r="A34" s="105">
        <v>14</v>
      </c>
      <c r="B34" s="106"/>
      <c r="C34" s="106" t="s">
        <v>319</v>
      </c>
      <c r="D34" s="114" t="s">
        <v>34</v>
      </c>
      <c r="E34" s="120">
        <v>1440</v>
      </c>
      <c r="F34" s="109"/>
      <c r="G34" s="109"/>
      <c r="H34" s="110"/>
      <c r="I34" s="110"/>
      <c r="J34" s="110"/>
      <c r="K34" s="110"/>
      <c r="L34" s="110"/>
      <c r="M34" s="110"/>
      <c r="N34" s="110"/>
      <c r="O34" s="109"/>
      <c r="P34" s="111"/>
      <c r="Q34" s="92"/>
      <c r="R34" s="104"/>
      <c r="S34" s="104"/>
    </row>
    <row r="35" spans="1:19" ht="12.75">
      <c r="A35" s="105">
        <v>15</v>
      </c>
      <c r="B35" s="106"/>
      <c r="C35" s="106" t="s">
        <v>320</v>
      </c>
      <c r="D35" s="114" t="s">
        <v>34</v>
      </c>
      <c r="E35" s="121">
        <v>120</v>
      </c>
      <c r="F35" s="109"/>
      <c r="G35" s="109"/>
      <c r="H35" s="110"/>
      <c r="I35" s="110"/>
      <c r="J35" s="110"/>
      <c r="K35" s="110"/>
      <c r="L35" s="110"/>
      <c r="M35" s="110"/>
      <c r="N35" s="110"/>
      <c r="O35" s="109"/>
      <c r="P35" s="111"/>
      <c r="Q35" s="115"/>
      <c r="R35" s="104"/>
      <c r="S35" s="104"/>
    </row>
    <row r="36" spans="1:19" ht="12.75">
      <c r="A36" s="105">
        <v>16</v>
      </c>
      <c r="B36" s="106"/>
      <c r="C36" s="106" t="s">
        <v>321</v>
      </c>
      <c r="D36" s="114" t="s">
        <v>34</v>
      </c>
      <c r="E36" s="119">
        <v>25</v>
      </c>
      <c r="F36" s="109"/>
      <c r="G36" s="109"/>
      <c r="H36" s="110"/>
      <c r="I36" s="110"/>
      <c r="J36" s="110"/>
      <c r="K36" s="110"/>
      <c r="L36" s="110"/>
      <c r="M36" s="110"/>
      <c r="N36" s="110"/>
      <c r="O36" s="109"/>
      <c r="P36" s="111"/>
      <c r="Q36" s="92"/>
      <c r="R36" s="104"/>
      <c r="S36" s="104"/>
    </row>
    <row r="37" spans="1:19" ht="12.75">
      <c r="A37" s="105">
        <v>17</v>
      </c>
      <c r="B37" s="106"/>
      <c r="C37" s="106" t="s">
        <v>322</v>
      </c>
      <c r="D37" s="114" t="s">
        <v>34</v>
      </c>
      <c r="E37" s="119">
        <v>50</v>
      </c>
      <c r="F37" s="109"/>
      <c r="G37" s="109"/>
      <c r="H37" s="110"/>
      <c r="I37" s="110"/>
      <c r="J37" s="110"/>
      <c r="K37" s="110"/>
      <c r="L37" s="110"/>
      <c r="M37" s="110"/>
      <c r="N37" s="110"/>
      <c r="O37" s="109"/>
      <c r="P37" s="111"/>
      <c r="Q37" s="92"/>
      <c r="R37" s="104"/>
      <c r="S37" s="104"/>
    </row>
    <row r="38" spans="1:19" ht="12.75">
      <c r="A38" s="105">
        <v>18</v>
      </c>
      <c r="B38" s="106"/>
      <c r="C38" s="106" t="s">
        <v>323</v>
      </c>
      <c r="D38" s="114" t="s">
        <v>34</v>
      </c>
      <c r="E38" s="119">
        <v>30</v>
      </c>
      <c r="F38" s="109"/>
      <c r="G38" s="109"/>
      <c r="H38" s="110"/>
      <c r="I38" s="110"/>
      <c r="J38" s="110"/>
      <c r="K38" s="110"/>
      <c r="L38" s="110"/>
      <c r="M38" s="110"/>
      <c r="N38" s="110"/>
      <c r="O38" s="109"/>
      <c r="P38" s="111"/>
      <c r="Q38" s="92"/>
      <c r="R38" s="104"/>
      <c r="S38" s="104"/>
    </row>
    <row r="39" spans="1:19" ht="12.75">
      <c r="A39" s="105">
        <v>19</v>
      </c>
      <c r="B39" s="106"/>
      <c r="C39" s="106" t="s">
        <v>311</v>
      </c>
      <c r="D39" s="114" t="s">
        <v>303</v>
      </c>
      <c r="E39" s="119">
        <v>130</v>
      </c>
      <c r="F39" s="109"/>
      <c r="G39" s="109"/>
      <c r="H39" s="110"/>
      <c r="I39" s="110"/>
      <c r="J39" s="110"/>
      <c r="K39" s="110"/>
      <c r="L39" s="110"/>
      <c r="M39" s="110"/>
      <c r="N39" s="110"/>
      <c r="O39" s="109"/>
      <c r="P39" s="111"/>
      <c r="Q39" s="92"/>
      <c r="R39" s="104"/>
      <c r="S39" s="104"/>
    </row>
    <row r="40" spans="1:19" ht="12.75">
      <c r="A40" s="105">
        <v>20</v>
      </c>
      <c r="B40" s="106"/>
      <c r="C40" s="106" t="s">
        <v>311</v>
      </c>
      <c r="D40" s="114" t="s">
        <v>303</v>
      </c>
      <c r="E40" s="119">
        <v>19</v>
      </c>
      <c r="F40" s="109"/>
      <c r="G40" s="109"/>
      <c r="H40" s="110"/>
      <c r="I40" s="110"/>
      <c r="J40" s="110"/>
      <c r="K40" s="110"/>
      <c r="L40" s="110"/>
      <c r="M40" s="110"/>
      <c r="N40" s="110"/>
      <c r="O40" s="109"/>
      <c r="P40" s="111"/>
      <c r="Q40" s="92"/>
      <c r="R40" s="104"/>
      <c r="S40" s="104"/>
    </row>
    <row r="41" spans="1:19" ht="12.75">
      <c r="A41" s="105">
        <v>21</v>
      </c>
      <c r="B41" s="106"/>
      <c r="C41" s="106" t="s">
        <v>312</v>
      </c>
      <c r="D41" s="114" t="s">
        <v>303</v>
      </c>
      <c r="E41" s="119">
        <v>1</v>
      </c>
      <c r="F41" s="109"/>
      <c r="G41" s="109"/>
      <c r="H41" s="110"/>
      <c r="I41" s="110"/>
      <c r="J41" s="110"/>
      <c r="K41" s="110"/>
      <c r="L41" s="110"/>
      <c r="M41" s="110"/>
      <c r="N41" s="110"/>
      <c r="O41" s="109"/>
      <c r="P41" s="111"/>
      <c r="Q41" s="92"/>
      <c r="R41" s="104"/>
      <c r="S41" s="104"/>
    </row>
    <row r="42" spans="1:19" ht="12.75">
      <c r="A42" s="105">
        <v>22</v>
      </c>
      <c r="B42" s="106"/>
      <c r="C42" s="106" t="s">
        <v>294</v>
      </c>
      <c r="D42" s="114" t="s">
        <v>284</v>
      </c>
      <c r="E42" s="119">
        <v>175</v>
      </c>
      <c r="F42" s="109"/>
      <c r="G42" s="109"/>
      <c r="H42" s="110"/>
      <c r="I42" s="110"/>
      <c r="J42" s="110"/>
      <c r="K42" s="110"/>
      <c r="L42" s="110"/>
      <c r="M42" s="110"/>
      <c r="N42" s="110"/>
      <c r="O42" s="109"/>
      <c r="P42" s="111"/>
      <c r="Q42" s="92"/>
      <c r="R42" s="104"/>
      <c r="S42" s="104"/>
    </row>
    <row r="43" spans="1:19" ht="12.75">
      <c r="A43" s="105">
        <v>23</v>
      </c>
      <c r="B43" s="106"/>
      <c r="C43" s="106" t="s">
        <v>313</v>
      </c>
      <c r="D43" s="114" t="s">
        <v>284</v>
      </c>
      <c r="E43" s="119">
        <v>2</v>
      </c>
      <c r="F43" s="109"/>
      <c r="G43" s="109"/>
      <c r="H43" s="110"/>
      <c r="I43" s="110"/>
      <c r="J43" s="110"/>
      <c r="K43" s="116"/>
      <c r="L43" s="110"/>
      <c r="M43" s="110"/>
      <c r="N43" s="110"/>
      <c r="O43" s="109"/>
      <c r="P43" s="111"/>
      <c r="Q43" s="92"/>
      <c r="R43" s="104"/>
      <c r="S43" s="104"/>
    </row>
    <row r="44" spans="1:19" ht="12.75">
      <c r="A44" s="105">
        <v>24</v>
      </c>
      <c r="B44" s="106"/>
      <c r="C44" s="106" t="s">
        <v>327</v>
      </c>
      <c r="D44" s="114" t="s">
        <v>34</v>
      </c>
      <c r="E44" s="119">
        <v>30</v>
      </c>
      <c r="F44" s="109"/>
      <c r="G44" s="109"/>
      <c r="H44" s="110"/>
      <c r="I44" s="110"/>
      <c r="J44" s="110"/>
      <c r="K44" s="110"/>
      <c r="L44" s="110"/>
      <c r="M44" s="110"/>
      <c r="N44" s="110"/>
      <c r="O44" s="109"/>
      <c r="P44" s="111"/>
      <c r="Q44" s="92"/>
      <c r="R44" s="104"/>
      <c r="S44" s="104"/>
    </row>
    <row r="45" spans="1:19" ht="12.75">
      <c r="A45" s="105">
        <v>25</v>
      </c>
      <c r="B45" s="106"/>
      <c r="C45" s="106" t="s">
        <v>326</v>
      </c>
      <c r="D45" s="114" t="s">
        <v>34</v>
      </c>
      <c r="E45" s="119">
        <v>20</v>
      </c>
      <c r="F45" s="109"/>
      <c r="G45" s="109"/>
      <c r="H45" s="110"/>
      <c r="I45" s="110"/>
      <c r="J45" s="110"/>
      <c r="K45" s="110"/>
      <c r="L45" s="110"/>
      <c r="M45" s="110"/>
      <c r="N45" s="110"/>
      <c r="O45" s="109"/>
      <c r="P45" s="111"/>
      <c r="Q45" s="92"/>
      <c r="R45" s="104"/>
      <c r="S45" s="104"/>
    </row>
    <row r="46" spans="1:19" ht="12.75">
      <c r="A46" s="105">
        <v>26</v>
      </c>
      <c r="B46" s="106"/>
      <c r="C46" s="106" t="s">
        <v>325</v>
      </c>
      <c r="D46" s="114" t="s">
        <v>34</v>
      </c>
      <c r="E46" s="119">
        <v>45</v>
      </c>
      <c r="F46" s="109"/>
      <c r="G46" s="109"/>
      <c r="H46" s="110"/>
      <c r="I46" s="110"/>
      <c r="J46" s="110"/>
      <c r="K46" s="110"/>
      <c r="L46" s="110"/>
      <c r="M46" s="110"/>
      <c r="N46" s="110"/>
      <c r="O46" s="109"/>
      <c r="P46" s="111"/>
      <c r="Q46" s="92"/>
      <c r="R46" s="104"/>
      <c r="S46" s="104"/>
    </row>
    <row r="47" spans="1:19" ht="12.75">
      <c r="A47" s="105">
        <v>27</v>
      </c>
      <c r="B47" s="106"/>
      <c r="C47" s="106" t="s">
        <v>324</v>
      </c>
      <c r="D47" s="114" t="s">
        <v>34</v>
      </c>
      <c r="E47" s="119">
        <v>20</v>
      </c>
      <c r="F47" s="109"/>
      <c r="G47" s="109"/>
      <c r="H47" s="110"/>
      <c r="I47" s="110"/>
      <c r="J47" s="110"/>
      <c r="K47" s="110"/>
      <c r="L47" s="110"/>
      <c r="M47" s="110"/>
      <c r="N47" s="110"/>
      <c r="O47" s="109"/>
      <c r="P47" s="111"/>
      <c r="Q47" s="92"/>
      <c r="R47" s="104"/>
      <c r="S47" s="104"/>
    </row>
    <row r="48" spans="1:19" ht="12.75">
      <c r="A48" s="105">
        <v>28</v>
      </c>
      <c r="B48" s="106"/>
      <c r="C48" s="106" t="s">
        <v>314</v>
      </c>
      <c r="D48" s="114" t="s">
        <v>303</v>
      </c>
      <c r="E48" s="119">
        <v>4</v>
      </c>
      <c r="F48" s="109"/>
      <c r="G48" s="109"/>
      <c r="H48" s="110"/>
      <c r="I48" s="110"/>
      <c r="J48" s="110"/>
      <c r="K48" s="110"/>
      <c r="L48" s="110"/>
      <c r="M48" s="110"/>
      <c r="N48" s="110"/>
      <c r="O48" s="109"/>
      <c r="P48" s="111"/>
      <c r="Q48" s="92"/>
      <c r="R48" s="104"/>
      <c r="S48" s="104"/>
    </row>
    <row r="49" spans="1:19" ht="12.75">
      <c r="A49" s="105">
        <v>29</v>
      </c>
      <c r="B49" s="106"/>
      <c r="C49" s="106" t="s">
        <v>315</v>
      </c>
      <c r="D49" s="114" t="s">
        <v>303</v>
      </c>
      <c r="E49" s="119">
        <v>4</v>
      </c>
      <c r="F49" s="109"/>
      <c r="G49" s="109"/>
      <c r="H49" s="110"/>
      <c r="I49" s="110"/>
      <c r="J49" s="110"/>
      <c r="K49" s="110"/>
      <c r="L49" s="110"/>
      <c r="M49" s="110"/>
      <c r="N49" s="110"/>
      <c r="O49" s="109"/>
      <c r="P49" s="111"/>
      <c r="Q49" s="92"/>
      <c r="R49" s="104"/>
      <c r="S49" s="104"/>
    </row>
    <row r="50" spans="1:19" ht="12.75">
      <c r="A50" s="105">
        <v>30</v>
      </c>
      <c r="B50" s="106"/>
      <c r="C50" s="106" t="s">
        <v>278</v>
      </c>
      <c r="D50" s="114" t="s">
        <v>111</v>
      </c>
      <c r="E50" s="119">
        <v>170</v>
      </c>
      <c r="F50" s="109"/>
      <c r="G50" s="109"/>
      <c r="H50" s="110"/>
      <c r="I50" s="110"/>
      <c r="J50" s="110"/>
      <c r="K50" s="110"/>
      <c r="L50" s="110"/>
      <c r="M50" s="110"/>
      <c r="N50" s="110"/>
      <c r="O50" s="109"/>
      <c r="P50" s="111"/>
      <c r="Q50" s="92"/>
      <c r="R50" s="104"/>
      <c r="S50" s="104"/>
    </row>
    <row r="51" spans="1:19" ht="12.75">
      <c r="A51" s="105">
        <v>31</v>
      </c>
      <c r="B51" s="106"/>
      <c r="C51" s="106" t="s">
        <v>297</v>
      </c>
      <c r="D51" s="114" t="s">
        <v>303</v>
      </c>
      <c r="E51" s="119">
        <v>1</v>
      </c>
      <c r="F51" s="109"/>
      <c r="G51" s="109"/>
      <c r="H51" s="110"/>
      <c r="I51" s="110"/>
      <c r="J51" s="110"/>
      <c r="K51" s="110"/>
      <c r="L51" s="110"/>
      <c r="M51" s="110"/>
      <c r="N51" s="110"/>
      <c r="O51" s="109"/>
      <c r="P51" s="111"/>
      <c r="Q51" s="92"/>
      <c r="R51" s="104"/>
      <c r="S51" s="104"/>
    </row>
    <row r="52" spans="1:19" ht="12.75">
      <c r="A52" s="105">
        <v>32</v>
      </c>
      <c r="B52" s="106"/>
      <c r="C52" s="106" t="s">
        <v>298</v>
      </c>
      <c r="D52" s="114" t="s">
        <v>34</v>
      </c>
      <c r="E52" s="119">
        <v>70</v>
      </c>
      <c r="F52" s="109"/>
      <c r="G52" s="109"/>
      <c r="H52" s="110"/>
      <c r="I52" s="110"/>
      <c r="J52" s="110"/>
      <c r="K52" s="116"/>
      <c r="L52" s="110"/>
      <c r="M52" s="116"/>
      <c r="N52" s="116"/>
      <c r="O52" s="109"/>
      <c r="P52" s="111"/>
      <c r="Q52" s="92"/>
      <c r="R52" s="104"/>
      <c r="S52" s="104"/>
    </row>
    <row r="53" spans="1:19" ht="12.75">
      <c r="A53" s="105">
        <v>33</v>
      </c>
      <c r="B53" s="106"/>
      <c r="C53" s="106" t="s">
        <v>316</v>
      </c>
      <c r="D53" s="114" t="s">
        <v>80</v>
      </c>
      <c r="E53" s="119">
        <v>1</v>
      </c>
      <c r="F53" s="109"/>
      <c r="G53" s="109"/>
      <c r="H53" s="110"/>
      <c r="I53" s="110"/>
      <c r="J53" s="110"/>
      <c r="K53" s="110"/>
      <c r="L53" s="110"/>
      <c r="M53" s="110"/>
      <c r="N53" s="110"/>
      <c r="O53" s="109"/>
      <c r="P53" s="111"/>
      <c r="Q53" s="92"/>
      <c r="R53" s="104"/>
      <c r="S53" s="104"/>
    </row>
    <row r="54" spans="1:19" ht="12.75">
      <c r="A54" s="105">
        <v>34</v>
      </c>
      <c r="B54" s="106"/>
      <c r="C54" s="106" t="s">
        <v>317</v>
      </c>
      <c r="D54" s="114" t="s">
        <v>80</v>
      </c>
      <c r="E54" s="119">
        <v>1</v>
      </c>
      <c r="F54" s="109"/>
      <c r="G54" s="109"/>
      <c r="H54" s="110"/>
      <c r="I54" s="110"/>
      <c r="J54" s="110"/>
      <c r="K54" s="110"/>
      <c r="L54" s="110"/>
      <c r="M54" s="110"/>
      <c r="N54" s="110"/>
      <c r="O54" s="109"/>
      <c r="P54" s="111"/>
      <c r="Q54" s="92"/>
      <c r="R54" s="104"/>
      <c r="S54" s="104"/>
    </row>
    <row r="55" spans="1:19" ht="12.75">
      <c r="A55" s="105">
        <v>35</v>
      </c>
      <c r="B55" s="106"/>
      <c r="C55" s="106" t="s">
        <v>318</v>
      </c>
      <c r="D55" s="114" t="s">
        <v>80</v>
      </c>
      <c r="E55" s="119">
        <v>1</v>
      </c>
      <c r="F55" s="109"/>
      <c r="G55" s="109"/>
      <c r="H55" s="116"/>
      <c r="I55" s="116"/>
      <c r="J55" s="110"/>
      <c r="K55" s="116"/>
      <c r="L55" s="110"/>
      <c r="M55" s="116"/>
      <c r="N55" s="116"/>
      <c r="O55" s="109"/>
      <c r="P55" s="111"/>
      <c r="Q55" s="92"/>
      <c r="R55" s="104"/>
      <c r="S55" s="104"/>
    </row>
    <row r="56" spans="1:19" ht="12.75">
      <c r="A56" s="105">
        <v>36</v>
      </c>
      <c r="B56" s="106"/>
      <c r="C56" s="117" t="s">
        <v>286</v>
      </c>
      <c r="D56" s="114" t="s">
        <v>81</v>
      </c>
      <c r="E56" s="119">
        <v>1</v>
      </c>
      <c r="F56" s="109"/>
      <c r="G56" s="109"/>
      <c r="H56" s="110"/>
      <c r="I56" s="110"/>
      <c r="J56" s="110"/>
      <c r="K56" s="110"/>
      <c r="L56" s="110"/>
      <c r="M56" s="110"/>
      <c r="N56" s="110"/>
      <c r="O56" s="109"/>
      <c r="P56" s="111"/>
      <c r="Q56" s="92"/>
      <c r="R56" s="104"/>
      <c r="S56" s="104"/>
    </row>
    <row r="57" spans="1:19" ht="12.75">
      <c r="A57" s="105">
        <v>37</v>
      </c>
      <c r="B57" s="106"/>
      <c r="C57" s="117" t="s">
        <v>287</v>
      </c>
      <c r="D57" s="114" t="s">
        <v>81</v>
      </c>
      <c r="E57" s="119">
        <v>1</v>
      </c>
      <c r="F57" s="109"/>
      <c r="G57" s="109"/>
      <c r="H57" s="110"/>
      <c r="I57" s="110"/>
      <c r="J57" s="110"/>
      <c r="K57" s="110"/>
      <c r="L57" s="110"/>
      <c r="M57" s="110"/>
      <c r="N57" s="110"/>
      <c r="O57" s="109"/>
      <c r="P57" s="111"/>
      <c r="Q57" s="92"/>
      <c r="R57" s="104"/>
      <c r="S57" s="104"/>
    </row>
    <row r="58" spans="1:16" s="6" customFormat="1" ht="15">
      <c r="A58" s="62"/>
      <c r="B58" s="62"/>
      <c r="C58" s="625" t="s">
        <v>47</v>
      </c>
      <c r="D58" s="626"/>
      <c r="E58" s="626"/>
      <c r="F58" s="626"/>
      <c r="G58" s="626"/>
      <c r="H58" s="626"/>
      <c r="I58" s="626"/>
      <c r="J58" s="626"/>
      <c r="K58" s="627"/>
      <c r="L58" s="63"/>
      <c r="M58" s="64"/>
      <c r="N58" s="64"/>
      <c r="O58" s="64"/>
      <c r="P58" s="64"/>
    </row>
    <row r="59" spans="1:16" s="6" customFormat="1" ht="15">
      <c r="A59" s="65"/>
      <c r="B59" s="65"/>
      <c r="C59" s="616" t="s">
        <v>57</v>
      </c>
      <c r="D59" s="617"/>
      <c r="E59" s="617"/>
      <c r="F59" s="617"/>
      <c r="G59" s="617"/>
      <c r="H59" s="617"/>
      <c r="I59" s="617"/>
      <c r="J59" s="617"/>
      <c r="K59" s="618"/>
      <c r="L59" s="65"/>
      <c r="M59" s="66"/>
      <c r="N59" s="66"/>
      <c r="O59" s="66"/>
      <c r="P59" s="66"/>
    </row>
    <row r="60" spans="1:16" s="6" customFormat="1" ht="15">
      <c r="A60" s="65"/>
      <c r="B60" s="65"/>
      <c r="C60" s="619" t="s">
        <v>56</v>
      </c>
      <c r="D60" s="620"/>
      <c r="E60" s="620"/>
      <c r="F60" s="620"/>
      <c r="G60" s="620"/>
      <c r="H60" s="620"/>
      <c r="I60" s="620"/>
      <c r="J60" s="620"/>
      <c r="K60" s="621"/>
      <c r="L60" s="66"/>
      <c r="M60" s="67"/>
      <c r="N60" s="67"/>
      <c r="O60" s="67"/>
      <c r="P60" s="68"/>
    </row>
    <row r="61" ht="12.75">
      <c r="E61" s="9"/>
    </row>
    <row r="62" ht="12.75">
      <c r="E62" s="9"/>
    </row>
    <row r="63" spans="1:9" s="6" customFormat="1" ht="15">
      <c r="A63" s="595" t="s">
        <v>21</v>
      </c>
      <c r="B63" s="595"/>
      <c r="C63" s="595"/>
      <c r="D63" s="595"/>
      <c r="E63" s="595"/>
      <c r="F63" s="595"/>
      <c r="G63" s="595"/>
      <c r="H63" s="595"/>
      <c r="I63" s="595"/>
    </row>
    <row r="64" spans="1:9" s="6" customFormat="1" ht="15">
      <c r="A64" s="12"/>
      <c r="B64" s="12"/>
      <c r="C64" s="615" t="s">
        <v>53</v>
      </c>
      <c r="D64" s="615"/>
      <c r="E64" s="15"/>
      <c r="F64" s="15"/>
      <c r="G64" s="15"/>
      <c r="H64" s="15"/>
      <c r="I64" s="15"/>
    </row>
    <row r="65" spans="1:9" s="6" customFormat="1" ht="15">
      <c r="A65" s="12"/>
      <c r="B65" s="12"/>
      <c r="C65" s="12"/>
      <c r="D65" s="23"/>
      <c r="E65" s="23"/>
      <c r="F65" s="23"/>
      <c r="G65" s="23"/>
      <c r="H65" s="23"/>
      <c r="I65" s="23"/>
    </row>
    <row r="66" spans="1:9" s="6" customFormat="1" ht="15">
      <c r="A66" s="15" t="s">
        <v>54</v>
      </c>
      <c r="B66" s="15"/>
      <c r="C66" s="15"/>
      <c r="D66" s="15"/>
      <c r="E66" s="15"/>
      <c r="F66" s="15"/>
      <c r="G66" s="15"/>
      <c r="H66" s="15"/>
      <c r="I66" s="15"/>
    </row>
    <row r="67" spans="1:9" s="6" customFormat="1" ht="15">
      <c r="A67" s="12"/>
      <c r="B67" s="12"/>
      <c r="C67" s="615" t="s">
        <v>53</v>
      </c>
      <c r="D67" s="615"/>
      <c r="E67" s="15"/>
      <c r="F67" s="15"/>
      <c r="G67" s="15"/>
      <c r="H67" s="15"/>
      <c r="I67" s="15"/>
    </row>
    <row r="68" spans="1:9" s="6" customFormat="1" ht="15">
      <c r="A68" s="12"/>
      <c r="B68" s="12"/>
      <c r="C68" s="12"/>
      <c r="D68" s="23"/>
      <c r="E68" s="23"/>
      <c r="F68" s="23"/>
      <c r="G68" s="23"/>
      <c r="H68" s="23"/>
      <c r="I68" s="23"/>
    </row>
    <row r="69" spans="1:9" s="6" customFormat="1" ht="15">
      <c r="A69" s="595" t="s">
        <v>55</v>
      </c>
      <c r="B69" s="595"/>
      <c r="C69" s="595"/>
      <c r="D69" s="595"/>
      <c r="E69" s="595"/>
      <c r="F69" s="595"/>
      <c r="G69" s="595"/>
      <c r="H69" s="595"/>
      <c r="I69" s="595"/>
    </row>
  </sheetData>
  <sheetProtection/>
  <mergeCells count="18">
    <mergeCell ref="A69:I69"/>
    <mergeCell ref="C59:K59"/>
    <mergeCell ref="C60:K60"/>
    <mergeCell ref="A63:I63"/>
    <mergeCell ref="C64:D64"/>
    <mergeCell ref="C58:K58"/>
    <mergeCell ref="C18:C19"/>
    <mergeCell ref="D18:D19"/>
    <mergeCell ref="E18:E19"/>
    <mergeCell ref="F18:K18"/>
    <mergeCell ref="C67:D67"/>
    <mergeCell ref="F2:I2"/>
    <mergeCell ref="F3:I3"/>
    <mergeCell ref="A13:B13"/>
    <mergeCell ref="A12:P12"/>
    <mergeCell ref="L18:P18"/>
    <mergeCell ref="A18:A19"/>
    <mergeCell ref="B18:B19"/>
  </mergeCells>
  <printOptions/>
  <pageMargins left="0.75" right="0.75" top="1" bottom="1" header="0.5" footer="0.5"/>
  <pageSetup horizontalDpi="600" verticalDpi="600" orientation="landscape" paperSize="9" scale="95" r:id="rId1"/>
  <rowBreaks count="2" manualBreakCount="2">
    <brk id="23" max="15" man="1"/>
    <brk id="54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S158"/>
  <sheetViews>
    <sheetView view="pageBreakPreview" zoomScaleSheetLayoutView="100" zoomScalePageLayoutView="0" workbookViewId="0" topLeftCell="A7">
      <selection activeCell="G14" sqref="G14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6.7109375" style="0" customWidth="1"/>
    <col min="8" max="8" width="7.140625" style="0" customWidth="1"/>
    <col min="9" max="9" width="6.7109375" style="0" customWidth="1"/>
    <col min="10" max="10" width="6.8515625" style="0" customWidth="1"/>
    <col min="11" max="11" width="6.140625" style="0" customWidth="1"/>
    <col min="12" max="12" width="6.28125" style="0" customWidth="1"/>
    <col min="13" max="13" width="6.7109375" style="0" customWidth="1"/>
    <col min="14" max="14" width="7.140625" style="0" customWidth="1"/>
    <col min="15" max="15" width="5.8515625" style="0" customWidth="1"/>
    <col min="16" max="16" width="8.00390625" style="0" customWidth="1"/>
  </cols>
  <sheetData>
    <row r="2" spans="2:13" ht="29.25" customHeight="1">
      <c r="B2" s="11"/>
      <c r="C2" s="11"/>
      <c r="D2" s="11"/>
      <c r="E2" s="11"/>
      <c r="F2" s="632" t="s">
        <v>638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260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6" s="4" customFormat="1" ht="15" customHeight="1">
      <c r="A12" s="638" t="s">
        <v>649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</row>
    <row r="13" spans="1:5" ht="15">
      <c r="A13" s="613" t="s">
        <v>36</v>
      </c>
      <c r="B13" s="613"/>
      <c r="C13" s="3"/>
      <c r="E13" s="9"/>
    </row>
    <row r="15" spans="1:11" s="6" customFormat="1" ht="15">
      <c r="A15" s="5"/>
      <c r="B15" s="5"/>
      <c r="C15" s="5"/>
      <c r="E15" s="50"/>
      <c r="K15" s="5" t="s">
        <v>18</v>
      </c>
    </row>
    <row r="16" spans="1:13" s="6" customFormat="1" ht="15">
      <c r="A16" s="60" t="s">
        <v>26</v>
      </c>
      <c r="K16" s="7" t="s">
        <v>19</v>
      </c>
      <c r="M16" s="61"/>
    </row>
    <row r="17" ht="13.5" thickBot="1"/>
    <row r="18" spans="1:19" ht="15.75" thickBot="1">
      <c r="A18" s="695" t="s">
        <v>31</v>
      </c>
      <c r="B18" s="695" t="s">
        <v>32</v>
      </c>
      <c r="C18" s="697" t="s">
        <v>33</v>
      </c>
      <c r="D18" s="695" t="s">
        <v>73</v>
      </c>
      <c r="E18" s="695" t="s">
        <v>74</v>
      </c>
      <c r="F18" s="694" t="s">
        <v>37</v>
      </c>
      <c r="G18" s="694"/>
      <c r="H18" s="694"/>
      <c r="I18" s="694"/>
      <c r="J18" s="694"/>
      <c r="K18" s="694"/>
      <c r="L18" s="694" t="s">
        <v>38</v>
      </c>
      <c r="M18" s="694"/>
      <c r="N18" s="694"/>
      <c r="O18" s="694"/>
      <c r="P18" s="694"/>
      <c r="Q18" s="514"/>
      <c r="R18" s="122"/>
      <c r="S18" s="122"/>
    </row>
    <row r="19" spans="1:19" ht="96" customHeight="1" thickBot="1">
      <c r="A19" s="696"/>
      <c r="B19" s="696"/>
      <c r="C19" s="698"/>
      <c r="D19" s="696"/>
      <c r="E19" s="696"/>
      <c r="F19" s="515" t="s">
        <v>75</v>
      </c>
      <c r="G19" s="516" t="s">
        <v>76</v>
      </c>
      <c r="H19" s="517" t="s">
        <v>44</v>
      </c>
      <c r="I19" s="517" t="s">
        <v>45</v>
      </c>
      <c r="J19" s="517" t="s">
        <v>46</v>
      </c>
      <c r="K19" s="518" t="s">
        <v>77</v>
      </c>
      <c r="L19" s="517" t="s">
        <v>78</v>
      </c>
      <c r="M19" s="517" t="s">
        <v>44</v>
      </c>
      <c r="N19" s="516" t="s">
        <v>45</v>
      </c>
      <c r="O19" s="516" t="s">
        <v>46</v>
      </c>
      <c r="P19" s="516" t="s">
        <v>79</v>
      </c>
      <c r="Q19" s="514"/>
      <c r="R19" s="122"/>
      <c r="S19" s="122"/>
    </row>
    <row r="20" spans="1:19" ht="15.75" thickBot="1">
      <c r="A20" s="519">
        <v>1</v>
      </c>
      <c r="B20" s="520">
        <v>2</v>
      </c>
      <c r="C20" s="179">
        <v>3</v>
      </c>
      <c r="D20" s="179">
        <v>4</v>
      </c>
      <c r="E20" s="180">
        <v>5</v>
      </c>
      <c r="F20" s="521">
        <v>6</v>
      </c>
      <c r="G20" s="521">
        <v>7</v>
      </c>
      <c r="H20" s="180">
        <v>8</v>
      </c>
      <c r="I20" s="180">
        <v>9</v>
      </c>
      <c r="J20" s="180">
        <v>10</v>
      </c>
      <c r="K20" s="522">
        <v>11</v>
      </c>
      <c r="L20" s="522">
        <v>12</v>
      </c>
      <c r="M20" s="522">
        <v>13</v>
      </c>
      <c r="N20" s="521">
        <v>14</v>
      </c>
      <c r="O20" s="521">
        <v>15</v>
      </c>
      <c r="P20" s="523">
        <v>16</v>
      </c>
      <c r="Q20" s="524"/>
      <c r="R20" s="122"/>
      <c r="S20" s="122"/>
    </row>
    <row r="21" spans="1:19" ht="15">
      <c r="A21" s="525">
        <v>1</v>
      </c>
      <c r="B21" s="526"/>
      <c r="C21" s="527" t="s">
        <v>283</v>
      </c>
      <c r="D21" s="528"/>
      <c r="E21" s="529"/>
      <c r="F21" s="530"/>
      <c r="G21" s="531"/>
      <c r="H21" s="532"/>
      <c r="I21" s="532"/>
      <c r="J21" s="532"/>
      <c r="K21" s="532"/>
      <c r="L21" s="532"/>
      <c r="M21" s="532"/>
      <c r="N21" s="532"/>
      <c r="O21" s="531"/>
      <c r="P21" s="533"/>
      <c r="Q21" s="514"/>
      <c r="R21" s="123"/>
      <c r="S21" s="123"/>
    </row>
    <row r="22" spans="1:19" ht="15">
      <c r="A22" s="525">
        <v>2</v>
      </c>
      <c r="B22" s="526"/>
      <c r="C22" s="534" t="s">
        <v>282</v>
      </c>
      <c r="D22" s="535" t="s">
        <v>284</v>
      </c>
      <c r="E22" s="536">
        <v>1</v>
      </c>
      <c r="F22" s="531"/>
      <c r="G22" s="531"/>
      <c r="H22" s="532"/>
      <c r="I22" s="532"/>
      <c r="J22" s="532"/>
      <c r="K22" s="532"/>
      <c r="L22" s="532"/>
      <c r="M22" s="532"/>
      <c r="N22" s="532"/>
      <c r="O22" s="531"/>
      <c r="P22" s="533"/>
      <c r="Q22" s="514"/>
      <c r="R22" s="123"/>
      <c r="S22" s="123"/>
    </row>
    <row r="23" spans="1:19" ht="58.5" customHeight="1">
      <c r="A23" s="525">
        <v>3</v>
      </c>
      <c r="B23" s="526"/>
      <c r="C23" s="534" t="s">
        <v>561</v>
      </c>
      <c r="D23" s="535" t="s">
        <v>81</v>
      </c>
      <c r="E23" s="536">
        <v>1</v>
      </c>
      <c r="F23" s="531"/>
      <c r="G23" s="531"/>
      <c r="H23" s="532"/>
      <c r="I23" s="532"/>
      <c r="J23" s="532"/>
      <c r="K23" s="532"/>
      <c r="L23" s="532"/>
      <c r="M23" s="532"/>
      <c r="N23" s="532"/>
      <c r="O23" s="531"/>
      <c r="P23" s="533"/>
      <c r="Q23" s="514"/>
      <c r="R23" s="123"/>
      <c r="S23" s="123"/>
    </row>
    <row r="24" spans="1:19" ht="45" customHeight="1">
      <c r="A24" s="525">
        <v>4</v>
      </c>
      <c r="B24" s="526"/>
      <c r="C24" s="534" t="s">
        <v>560</v>
      </c>
      <c r="D24" s="535" t="s">
        <v>284</v>
      </c>
      <c r="E24" s="536">
        <v>1</v>
      </c>
      <c r="F24" s="531"/>
      <c r="G24" s="531"/>
      <c r="H24" s="532"/>
      <c r="I24" s="532"/>
      <c r="J24" s="532"/>
      <c r="K24" s="532"/>
      <c r="L24" s="532"/>
      <c r="M24" s="532"/>
      <c r="N24" s="532"/>
      <c r="O24" s="531"/>
      <c r="P24" s="533"/>
      <c r="Q24" s="514"/>
      <c r="R24" s="123"/>
      <c r="S24" s="123"/>
    </row>
    <row r="25" spans="1:19" ht="15">
      <c r="A25" s="525">
        <v>5</v>
      </c>
      <c r="B25" s="526"/>
      <c r="C25" s="534" t="s">
        <v>262</v>
      </c>
      <c r="D25" s="535" t="s">
        <v>34</v>
      </c>
      <c r="E25" s="536">
        <v>45</v>
      </c>
      <c r="F25" s="531"/>
      <c r="G25" s="531"/>
      <c r="H25" s="532"/>
      <c r="I25" s="532"/>
      <c r="J25" s="532"/>
      <c r="K25" s="532"/>
      <c r="L25" s="532"/>
      <c r="M25" s="532"/>
      <c r="N25" s="532"/>
      <c r="O25" s="531"/>
      <c r="P25" s="533"/>
      <c r="Q25" s="514"/>
      <c r="R25" s="123"/>
      <c r="S25" s="123"/>
    </row>
    <row r="26" spans="1:19" ht="31.5" customHeight="1">
      <c r="A26" s="525">
        <v>6</v>
      </c>
      <c r="B26" s="526"/>
      <c r="C26" s="534" t="s">
        <v>263</v>
      </c>
      <c r="D26" s="535" t="s">
        <v>284</v>
      </c>
      <c r="E26" s="536">
        <v>2</v>
      </c>
      <c r="F26" s="531"/>
      <c r="G26" s="531"/>
      <c r="H26" s="532"/>
      <c r="I26" s="532"/>
      <c r="J26" s="532"/>
      <c r="K26" s="532"/>
      <c r="L26" s="532"/>
      <c r="M26" s="532"/>
      <c r="N26" s="532"/>
      <c r="O26" s="531"/>
      <c r="P26" s="533"/>
      <c r="Q26" s="514"/>
      <c r="R26" s="123"/>
      <c r="S26" s="123"/>
    </row>
    <row r="27" spans="1:19" ht="30">
      <c r="A27" s="525">
        <v>7</v>
      </c>
      <c r="B27" s="526"/>
      <c r="C27" s="534" t="s">
        <v>264</v>
      </c>
      <c r="D27" s="535" t="s">
        <v>284</v>
      </c>
      <c r="E27" s="536">
        <v>10</v>
      </c>
      <c r="F27" s="531"/>
      <c r="G27" s="531"/>
      <c r="H27" s="532"/>
      <c r="I27" s="532"/>
      <c r="J27" s="532"/>
      <c r="K27" s="532"/>
      <c r="L27" s="532"/>
      <c r="M27" s="532"/>
      <c r="N27" s="532"/>
      <c r="O27" s="531"/>
      <c r="P27" s="533"/>
      <c r="Q27" s="514"/>
      <c r="R27" s="123"/>
      <c r="S27" s="123"/>
    </row>
    <row r="28" spans="1:19" ht="30">
      <c r="A28" s="525">
        <v>8</v>
      </c>
      <c r="B28" s="526"/>
      <c r="C28" s="534" t="s">
        <v>265</v>
      </c>
      <c r="D28" s="535" t="s">
        <v>284</v>
      </c>
      <c r="E28" s="536">
        <v>2</v>
      </c>
      <c r="F28" s="531"/>
      <c r="G28" s="531"/>
      <c r="H28" s="532"/>
      <c r="I28" s="532"/>
      <c r="J28" s="532"/>
      <c r="K28" s="532"/>
      <c r="L28" s="532"/>
      <c r="M28" s="532"/>
      <c r="N28" s="532"/>
      <c r="O28" s="531"/>
      <c r="P28" s="533"/>
      <c r="Q28" s="514"/>
      <c r="R28" s="123"/>
      <c r="S28" s="123"/>
    </row>
    <row r="29" spans="1:19" ht="30">
      <c r="A29" s="525">
        <v>9</v>
      </c>
      <c r="B29" s="526"/>
      <c r="C29" s="534" t="s">
        <v>266</v>
      </c>
      <c r="D29" s="535" t="s">
        <v>284</v>
      </c>
      <c r="E29" s="536">
        <v>2</v>
      </c>
      <c r="F29" s="531"/>
      <c r="G29" s="531"/>
      <c r="H29" s="532"/>
      <c r="I29" s="532"/>
      <c r="J29" s="532"/>
      <c r="K29" s="532"/>
      <c r="L29" s="532"/>
      <c r="M29" s="532"/>
      <c r="N29" s="532"/>
      <c r="O29" s="531"/>
      <c r="P29" s="533"/>
      <c r="Q29" s="514"/>
      <c r="R29" s="123"/>
      <c r="S29" s="123"/>
    </row>
    <row r="30" spans="1:19" ht="30">
      <c r="A30" s="525">
        <v>10</v>
      </c>
      <c r="B30" s="526"/>
      <c r="C30" s="534" t="s">
        <v>267</v>
      </c>
      <c r="D30" s="535" t="s">
        <v>284</v>
      </c>
      <c r="E30" s="536">
        <v>2</v>
      </c>
      <c r="F30" s="531"/>
      <c r="G30" s="531"/>
      <c r="H30" s="532"/>
      <c r="I30" s="532"/>
      <c r="J30" s="532"/>
      <c r="K30" s="532"/>
      <c r="L30" s="532"/>
      <c r="M30" s="532"/>
      <c r="N30" s="532"/>
      <c r="O30" s="531"/>
      <c r="P30" s="533"/>
      <c r="Q30" s="514"/>
      <c r="R30" s="123"/>
      <c r="S30" s="123"/>
    </row>
    <row r="31" spans="1:19" ht="45">
      <c r="A31" s="525">
        <v>11</v>
      </c>
      <c r="B31" s="526"/>
      <c r="C31" s="534" t="s">
        <v>268</v>
      </c>
      <c r="D31" s="535" t="s">
        <v>284</v>
      </c>
      <c r="E31" s="536">
        <v>10</v>
      </c>
      <c r="F31" s="531"/>
      <c r="G31" s="531"/>
      <c r="H31" s="532"/>
      <c r="I31" s="532"/>
      <c r="J31" s="532"/>
      <c r="K31" s="532"/>
      <c r="L31" s="532"/>
      <c r="M31" s="532"/>
      <c r="N31" s="532"/>
      <c r="O31" s="531"/>
      <c r="P31" s="533"/>
      <c r="Q31" s="514"/>
      <c r="R31" s="123"/>
      <c r="S31" s="123"/>
    </row>
    <row r="32" spans="1:19" ht="15">
      <c r="A32" s="525">
        <v>12</v>
      </c>
      <c r="B32" s="526"/>
      <c r="C32" s="537" t="s">
        <v>269</v>
      </c>
      <c r="D32" s="535" t="s">
        <v>284</v>
      </c>
      <c r="E32" s="536">
        <v>2</v>
      </c>
      <c r="F32" s="531"/>
      <c r="G32" s="531"/>
      <c r="H32" s="532"/>
      <c r="I32" s="532"/>
      <c r="J32" s="532"/>
      <c r="K32" s="532"/>
      <c r="L32" s="532"/>
      <c r="M32" s="532"/>
      <c r="N32" s="532"/>
      <c r="O32" s="531"/>
      <c r="P32" s="533"/>
      <c r="Q32" s="514"/>
      <c r="R32" s="123"/>
      <c r="S32" s="123"/>
    </row>
    <row r="33" spans="1:19" ht="30">
      <c r="A33" s="525">
        <v>13</v>
      </c>
      <c r="B33" s="526"/>
      <c r="C33" s="534" t="s">
        <v>270</v>
      </c>
      <c r="D33" s="535" t="s">
        <v>34</v>
      </c>
      <c r="E33" s="536">
        <v>6</v>
      </c>
      <c r="F33" s="531"/>
      <c r="G33" s="531"/>
      <c r="H33" s="532"/>
      <c r="I33" s="532"/>
      <c r="J33" s="532"/>
      <c r="K33" s="532"/>
      <c r="L33" s="532"/>
      <c r="M33" s="532"/>
      <c r="N33" s="532"/>
      <c r="O33" s="531"/>
      <c r="P33" s="533"/>
      <c r="Q33" s="514"/>
      <c r="R33" s="123"/>
      <c r="S33" s="123"/>
    </row>
    <row r="34" spans="1:19" ht="30">
      <c r="A34" s="525">
        <v>14</v>
      </c>
      <c r="B34" s="526"/>
      <c r="C34" s="534" t="s">
        <v>271</v>
      </c>
      <c r="D34" s="535" t="s">
        <v>34</v>
      </c>
      <c r="E34" s="536">
        <v>30</v>
      </c>
      <c r="F34" s="531"/>
      <c r="G34" s="531"/>
      <c r="H34" s="532"/>
      <c r="I34" s="532"/>
      <c r="J34" s="532"/>
      <c r="K34" s="532"/>
      <c r="L34" s="532"/>
      <c r="M34" s="532"/>
      <c r="N34" s="532"/>
      <c r="O34" s="531"/>
      <c r="P34" s="533"/>
      <c r="Q34" s="514"/>
      <c r="R34" s="123"/>
      <c r="S34" s="123"/>
    </row>
    <row r="35" spans="1:19" ht="15">
      <c r="A35" s="525">
        <v>15</v>
      </c>
      <c r="B35" s="526"/>
      <c r="C35" s="537" t="s">
        <v>272</v>
      </c>
      <c r="D35" s="535" t="s">
        <v>284</v>
      </c>
      <c r="E35" s="536">
        <v>36</v>
      </c>
      <c r="F35" s="531"/>
      <c r="G35" s="531"/>
      <c r="H35" s="532"/>
      <c r="I35" s="532"/>
      <c r="J35" s="532"/>
      <c r="K35" s="532"/>
      <c r="L35" s="532"/>
      <c r="M35" s="532"/>
      <c r="N35" s="532"/>
      <c r="O35" s="531"/>
      <c r="P35" s="533"/>
      <c r="Q35" s="514"/>
      <c r="R35" s="123"/>
      <c r="S35" s="123"/>
    </row>
    <row r="36" spans="1:19" ht="15">
      <c r="A36" s="525">
        <v>16</v>
      </c>
      <c r="B36" s="526"/>
      <c r="C36" s="537" t="s">
        <v>273</v>
      </c>
      <c r="D36" s="535" t="s">
        <v>284</v>
      </c>
      <c r="E36" s="536">
        <v>2</v>
      </c>
      <c r="F36" s="531"/>
      <c r="G36" s="531"/>
      <c r="H36" s="532"/>
      <c r="I36" s="532"/>
      <c r="J36" s="532"/>
      <c r="K36" s="532"/>
      <c r="L36" s="532"/>
      <c r="M36" s="532"/>
      <c r="N36" s="532"/>
      <c r="O36" s="531"/>
      <c r="P36" s="533"/>
      <c r="Q36" s="514"/>
      <c r="R36" s="123"/>
      <c r="S36" s="123"/>
    </row>
    <row r="37" spans="1:19" ht="15">
      <c r="A37" s="525">
        <v>17</v>
      </c>
      <c r="B37" s="526"/>
      <c r="C37" s="537" t="s">
        <v>274</v>
      </c>
      <c r="D37" s="535" t="s">
        <v>284</v>
      </c>
      <c r="E37" s="536">
        <v>12</v>
      </c>
      <c r="F37" s="531"/>
      <c r="G37" s="531"/>
      <c r="H37" s="532"/>
      <c r="I37" s="532"/>
      <c r="J37" s="532"/>
      <c r="K37" s="532"/>
      <c r="L37" s="532"/>
      <c r="M37" s="532"/>
      <c r="N37" s="532"/>
      <c r="O37" s="531"/>
      <c r="P37" s="533"/>
      <c r="Q37" s="514"/>
      <c r="R37" s="123"/>
      <c r="S37" s="123"/>
    </row>
    <row r="38" spans="1:19" ht="45">
      <c r="A38" s="525">
        <v>18</v>
      </c>
      <c r="B38" s="526"/>
      <c r="C38" s="538" t="s">
        <v>275</v>
      </c>
      <c r="D38" s="535" t="s">
        <v>284</v>
      </c>
      <c r="E38" s="536">
        <v>8</v>
      </c>
      <c r="F38" s="531"/>
      <c r="G38" s="531"/>
      <c r="H38" s="532"/>
      <c r="I38" s="532"/>
      <c r="J38" s="532"/>
      <c r="K38" s="532"/>
      <c r="L38" s="532"/>
      <c r="M38" s="532"/>
      <c r="N38" s="532"/>
      <c r="O38" s="531"/>
      <c r="P38" s="533"/>
      <c r="Q38" s="514"/>
      <c r="R38" s="123"/>
      <c r="S38" s="123"/>
    </row>
    <row r="39" spans="1:19" ht="45">
      <c r="A39" s="525">
        <v>19</v>
      </c>
      <c r="B39" s="526"/>
      <c r="C39" s="538" t="s">
        <v>276</v>
      </c>
      <c r="D39" s="535" t="s">
        <v>284</v>
      </c>
      <c r="E39" s="536">
        <v>4</v>
      </c>
      <c r="F39" s="531"/>
      <c r="G39" s="531"/>
      <c r="H39" s="532"/>
      <c r="I39" s="532"/>
      <c r="J39" s="532"/>
      <c r="K39" s="532"/>
      <c r="L39" s="532"/>
      <c r="M39" s="532"/>
      <c r="N39" s="532"/>
      <c r="O39" s="531"/>
      <c r="P39" s="533"/>
      <c r="Q39" s="514"/>
      <c r="R39" s="123"/>
      <c r="S39" s="123"/>
    </row>
    <row r="40" spans="1:19" ht="15">
      <c r="A40" s="525">
        <v>20</v>
      </c>
      <c r="B40" s="526"/>
      <c r="C40" s="537" t="s">
        <v>277</v>
      </c>
      <c r="D40" s="535" t="s">
        <v>284</v>
      </c>
      <c r="E40" s="536">
        <v>1</v>
      </c>
      <c r="F40" s="531"/>
      <c r="G40" s="531"/>
      <c r="H40" s="532"/>
      <c r="I40" s="532"/>
      <c r="J40" s="532"/>
      <c r="K40" s="532"/>
      <c r="L40" s="532"/>
      <c r="M40" s="532"/>
      <c r="N40" s="532"/>
      <c r="O40" s="531"/>
      <c r="P40" s="533"/>
      <c r="Q40" s="514"/>
      <c r="R40" s="123"/>
      <c r="S40" s="123"/>
    </row>
    <row r="41" spans="1:19" ht="15">
      <c r="A41" s="525">
        <v>21</v>
      </c>
      <c r="B41" s="526"/>
      <c r="C41" s="537" t="s">
        <v>278</v>
      </c>
      <c r="D41" s="535" t="s">
        <v>111</v>
      </c>
      <c r="E41" s="536">
        <v>20</v>
      </c>
      <c r="F41" s="531"/>
      <c r="G41" s="531"/>
      <c r="H41" s="532"/>
      <c r="I41" s="532"/>
      <c r="J41" s="532"/>
      <c r="K41" s="532"/>
      <c r="L41" s="532"/>
      <c r="M41" s="532"/>
      <c r="N41" s="532"/>
      <c r="O41" s="531"/>
      <c r="P41" s="533"/>
      <c r="Q41" s="514"/>
      <c r="R41" s="123"/>
      <c r="S41" s="123"/>
    </row>
    <row r="42" spans="1:19" ht="15">
      <c r="A42" s="525">
        <v>22</v>
      </c>
      <c r="B42" s="526"/>
      <c r="C42" s="537" t="s">
        <v>279</v>
      </c>
      <c r="D42" s="535" t="s">
        <v>285</v>
      </c>
      <c r="E42" s="536">
        <v>30</v>
      </c>
      <c r="F42" s="531"/>
      <c r="G42" s="531"/>
      <c r="H42" s="532"/>
      <c r="I42" s="532"/>
      <c r="J42" s="532"/>
      <c r="K42" s="532"/>
      <c r="L42" s="532"/>
      <c r="M42" s="532"/>
      <c r="N42" s="532"/>
      <c r="O42" s="531"/>
      <c r="P42" s="533"/>
      <c r="Q42" s="514"/>
      <c r="R42" s="123"/>
      <c r="S42" s="123"/>
    </row>
    <row r="43" spans="1:19" ht="30">
      <c r="A43" s="525">
        <v>23</v>
      </c>
      <c r="B43" s="526"/>
      <c r="C43" s="538" t="s">
        <v>280</v>
      </c>
      <c r="D43" s="535" t="s">
        <v>34</v>
      </c>
      <c r="E43" s="536">
        <v>45</v>
      </c>
      <c r="F43" s="531"/>
      <c r="G43" s="531"/>
      <c r="H43" s="532"/>
      <c r="I43" s="532"/>
      <c r="J43" s="532"/>
      <c r="K43" s="532"/>
      <c r="L43" s="532"/>
      <c r="M43" s="532"/>
      <c r="N43" s="532"/>
      <c r="O43" s="531"/>
      <c r="P43" s="533"/>
      <c r="Q43" s="514"/>
      <c r="R43" s="123"/>
      <c r="S43" s="123"/>
    </row>
    <row r="44" spans="1:19" ht="45">
      <c r="A44" s="525">
        <v>24</v>
      </c>
      <c r="B44" s="526"/>
      <c r="C44" s="538" t="s">
        <v>281</v>
      </c>
      <c r="D44" s="535" t="s">
        <v>34</v>
      </c>
      <c r="E44" s="536">
        <v>40</v>
      </c>
      <c r="F44" s="531"/>
      <c r="G44" s="531"/>
      <c r="H44" s="532"/>
      <c r="I44" s="532"/>
      <c r="J44" s="532"/>
      <c r="K44" s="532"/>
      <c r="L44" s="532"/>
      <c r="M44" s="532"/>
      <c r="N44" s="532"/>
      <c r="O44" s="531"/>
      <c r="P44" s="533"/>
      <c r="Q44" s="514"/>
      <c r="R44" s="123"/>
      <c r="S44" s="123"/>
    </row>
    <row r="45" spans="1:19" ht="15">
      <c r="A45" s="525">
        <v>25</v>
      </c>
      <c r="B45" s="526"/>
      <c r="C45" s="538" t="s">
        <v>286</v>
      </c>
      <c r="D45" s="535" t="s">
        <v>81</v>
      </c>
      <c r="E45" s="536">
        <v>1</v>
      </c>
      <c r="F45" s="531"/>
      <c r="G45" s="531"/>
      <c r="H45" s="532"/>
      <c r="I45" s="532"/>
      <c r="J45" s="532"/>
      <c r="K45" s="532"/>
      <c r="L45" s="532"/>
      <c r="M45" s="532"/>
      <c r="N45" s="532"/>
      <c r="O45" s="531"/>
      <c r="P45" s="533"/>
      <c r="Q45" s="514"/>
      <c r="R45" s="123"/>
      <c r="S45" s="123"/>
    </row>
    <row r="46" spans="1:19" ht="15">
      <c r="A46" s="525">
        <v>26</v>
      </c>
      <c r="B46" s="526"/>
      <c r="C46" s="538" t="s">
        <v>287</v>
      </c>
      <c r="D46" s="535" t="s">
        <v>81</v>
      </c>
      <c r="E46" s="536">
        <v>1</v>
      </c>
      <c r="F46" s="531"/>
      <c r="G46" s="531"/>
      <c r="H46" s="532"/>
      <c r="I46" s="532"/>
      <c r="J46" s="532"/>
      <c r="K46" s="532"/>
      <c r="L46" s="532"/>
      <c r="M46" s="532"/>
      <c r="N46" s="532"/>
      <c r="O46" s="531"/>
      <c r="P46" s="533"/>
      <c r="Q46" s="514"/>
      <c r="R46" s="123"/>
      <c r="S46" s="123"/>
    </row>
    <row r="47" spans="1:16" s="6" customFormat="1" ht="15">
      <c r="A47" s="62"/>
      <c r="B47" s="62"/>
      <c r="C47" s="625" t="s">
        <v>47</v>
      </c>
      <c r="D47" s="626"/>
      <c r="E47" s="626"/>
      <c r="F47" s="626"/>
      <c r="G47" s="626"/>
      <c r="H47" s="626"/>
      <c r="I47" s="626"/>
      <c r="J47" s="626"/>
      <c r="K47" s="627"/>
      <c r="L47" s="63"/>
      <c r="M47" s="64"/>
      <c r="N47" s="64"/>
      <c r="O47" s="64"/>
      <c r="P47" s="64"/>
    </row>
    <row r="48" spans="1:16" s="6" customFormat="1" ht="15">
      <c r="A48" s="65"/>
      <c r="B48" s="65"/>
      <c r="C48" s="616" t="s">
        <v>57</v>
      </c>
      <c r="D48" s="617"/>
      <c r="E48" s="617"/>
      <c r="F48" s="617"/>
      <c r="G48" s="617"/>
      <c r="H48" s="617"/>
      <c r="I48" s="617"/>
      <c r="J48" s="617"/>
      <c r="K48" s="618"/>
      <c r="L48" s="65"/>
      <c r="M48" s="66"/>
      <c r="N48" s="66"/>
      <c r="O48" s="66"/>
      <c r="P48" s="66"/>
    </row>
    <row r="49" spans="1:16" s="6" customFormat="1" ht="15">
      <c r="A49" s="65"/>
      <c r="B49" s="65"/>
      <c r="C49" s="619" t="s">
        <v>56</v>
      </c>
      <c r="D49" s="620"/>
      <c r="E49" s="620"/>
      <c r="F49" s="620"/>
      <c r="G49" s="620"/>
      <c r="H49" s="620"/>
      <c r="I49" s="620"/>
      <c r="J49" s="620"/>
      <c r="K49" s="621"/>
      <c r="L49" s="66"/>
      <c r="M49" s="67"/>
      <c r="N49" s="67"/>
      <c r="O49" s="67"/>
      <c r="P49" s="68"/>
    </row>
    <row r="50" spans="1:17" ht="15">
      <c r="A50" s="435"/>
      <c r="B50" s="435"/>
      <c r="C50" s="435"/>
      <c r="D50" s="435"/>
      <c r="E50" s="513"/>
      <c r="F50" s="435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</row>
    <row r="51" spans="1:17" ht="15">
      <c r="A51" s="435"/>
      <c r="B51" s="435"/>
      <c r="C51" s="435"/>
      <c r="D51" s="435"/>
      <c r="E51" s="513"/>
      <c r="F51" s="435"/>
      <c r="G51" s="435"/>
      <c r="H51" s="435"/>
      <c r="I51" s="435"/>
      <c r="J51" s="435"/>
      <c r="K51" s="435"/>
      <c r="L51" s="435"/>
      <c r="M51" s="435"/>
      <c r="N51" s="435"/>
      <c r="O51" s="435"/>
      <c r="P51" s="435"/>
      <c r="Q51" s="435"/>
    </row>
    <row r="52" spans="1:9" s="6" customFormat="1" ht="15">
      <c r="A52" s="595" t="s">
        <v>21</v>
      </c>
      <c r="B52" s="595"/>
      <c r="C52" s="595"/>
      <c r="D52" s="595"/>
      <c r="E52" s="595"/>
      <c r="F52" s="595"/>
      <c r="G52" s="595"/>
      <c r="H52" s="595"/>
      <c r="I52" s="595"/>
    </row>
    <row r="53" spans="1:9" s="6" customFormat="1" ht="15">
      <c r="A53" s="12"/>
      <c r="B53" s="12"/>
      <c r="C53" s="615" t="s">
        <v>53</v>
      </c>
      <c r="D53" s="615"/>
      <c r="E53" s="15"/>
      <c r="F53" s="15"/>
      <c r="G53" s="15"/>
      <c r="H53" s="15"/>
      <c r="I53" s="15"/>
    </row>
    <row r="54" spans="1:9" s="6" customFormat="1" ht="15">
      <c r="A54" s="12"/>
      <c r="B54" s="12"/>
      <c r="C54" s="12"/>
      <c r="D54" s="23"/>
      <c r="E54" s="23"/>
      <c r="F54" s="23"/>
      <c r="G54" s="23"/>
      <c r="H54" s="23"/>
      <c r="I54" s="23"/>
    </row>
    <row r="55" spans="1:9" s="6" customFormat="1" ht="15">
      <c r="A55" s="15" t="s">
        <v>54</v>
      </c>
      <c r="B55" s="15"/>
      <c r="C55" s="15"/>
      <c r="D55" s="15"/>
      <c r="E55" s="15"/>
      <c r="F55" s="15"/>
      <c r="G55" s="15"/>
      <c r="H55" s="15"/>
      <c r="I55" s="15"/>
    </row>
    <row r="56" spans="1:9" s="6" customFormat="1" ht="15">
      <c r="A56" s="12"/>
      <c r="B56" s="12"/>
      <c r="C56" s="615" t="s">
        <v>53</v>
      </c>
      <c r="D56" s="615"/>
      <c r="E56" s="15"/>
      <c r="F56" s="15"/>
      <c r="G56" s="15"/>
      <c r="H56" s="15"/>
      <c r="I56" s="15"/>
    </row>
    <row r="57" spans="1:9" s="6" customFormat="1" ht="15">
      <c r="A57" s="12"/>
      <c r="B57" s="12"/>
      <c r="C57" s="12"/>
      <c r="D57" s="23"/>
      <c r="E57" s="23"/>
      <c r="F57" s="23"/>
      <c r="G57" s="23"/>
      <c r="H57" s="23"/>
      <c r="I57" s="23"/>
    </row>
    <row r="58" spans="1:9" s="6" customFormat="1" ht="15">
      <c r="A58" s="595" t="s">
        <v>55</v>
      </c>
      <c r="B58" s="595"/>
      <c r="C58" s="595"/>
      <c r="D58" s="595"/>
      <c r="E58" s="595"/>
      <c r="F58" s="595"/>
      <c r="G58" s="595"/>
      <c r="H58" s="595"/>
      <c r="I58" s="595"/>
    </row>
    <row r="59" spans="1:17" ht="14.25">
      <c r="A59" s="435"/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435"/>
      <c r="M59" s="435"/>
      <c r="N59" s="435"/>
      <c r="O59" s="435"/>
      <c r="P59" s="435"/>
      <c r="Q59" s="435"/>
    </row>
    <row r="60" spans="1:17" ht="14.25">
      <c r="A60" s="435"/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435"/>
      <c r="M60" s="435"/>
      <c r="N60" s="435"/>
      <c r="O60" s="435"/>
      <c r="P60" s="435"/>
      <c r="Q60" s="435"/>
    </row>
    <row r="61" spans="1:17" ht="14.25">
      <c r="A61" s="435"/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435"/>
      <c r="M61" s="435"/>
      <c r="N61" s="435"/>
      <c r="O61" s="435"/>
      <c r="P61" s="435"/>
      <c r="Q61" s="435"/>
    </row>
    <row r="62" spans="1:17" ht="14.25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O62" s="435"/>
      <c r="P62" s="435"/>
      <c r="Q62" s="435"/>
    </row>
    <row r="63" spans="1:17" ht="14.25">
      <c r="A63" s="435"/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5"/>
      <c r="O63" s="435"/>
      <c r="P63" s="435"/>
      <c r="Q63" s="435"/>
    </row>
    <row r="64" spans="1:17" ht="14.25">
      <c r="A64" s="435"/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435"/>
      <c r="M64" s="435"/>
      <c r="N64" s="435"/>
      <c r="O64" s="435"/>
      <c r="P64" s="435"/>
      <c r="Q64" s="435"/>
    </row>
    <row r="65" spans="1:17" ht="14.25">
      <c r="A65" s="435"/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435"/>
      <c r="M65" s="435"/>
      <c r="N65" s="435"/>
      <c r="O65" s="435"/>
      <c r="P65" s="435"/>
      <c r="Q65" s="435"/>
    </row>
    <row r="66" spans="1:17" ht="14.25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5"/>
      <c r="Q66" s="435"/>
    </row>
    <row r="67" spans="1:17" ht="14.25">
      <c r="A67" s="435"/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435"/>
      <c r="M67" s="435"/>
      <c r="N67" s="435"/>
      <c r="O67" s="435"/>
      <c r="P67" s="435"/>
      <c r="Q67" s="435"/>
    </row>
    <row r="68" spans="1:17" ht="14.25">
      <c r="A68" s="435"/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435"/>
      <c r="M68" s="435"/>
      <c r="N68" s="435"/>
      <c r="O68" s="435"/>
      <c r="P68" s="435"/>
      <c r="Q68" s="435"/>
    </row>
    <row r="69" spans="1:17" ht="14.25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435"/>
      <c r="O69" s="435"/>
      <c r="P69" s="435"/>
      <c r="Q69" s="435"/>
    </row>
    <row r="70" spans="1:17" ht="14.25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  <c r="N70" s="435"/>
      <c r="O70" s="435"/>
      <c r="P70" s="435"/>
      <c r="Q70" s="435"/>
    </row>
    <row r="71" spans="1:17" ht="14.25">
      <c r="A71" s="435"/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5"/>
      <c r="O71" s="435"/>
      <c r="P71" s="435"/>
      <c r="Q71" s="435"/>
    </row>
    <row r="72" spans="1:17" ht="14.25">
      <c r="A72" s="435"/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435"/>
      <c r="M72" s="435"/>
      <c r="N72" s="435"/>
      <c r="O72" s="435"/>
      <c r="P72" s="435"/>
      <c r="Q72" s="435"/>
    </row>
    <row r="73" spans="1:17" ht="14.25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435"/>
      <c r="M73" s="435"/>
      <c r="N73" s="435"/>
      <c r="O73" s="435"/>
      <c r="P73" s="435"/>
      <c r="Q73" s="435"/>
    </row>
    <row r="74" spans="1:17" ht="14.25">
      <c r="A74" s="435"/>
      <c r="B74" s="435"/>
      <c r="C74" s="435"/>
      <c r="D74" s="435"/>
      <c r="E74" s="435"/>
      <c r="F74" s="435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</row>
    <row r="75" spans="1:17" ht="14.25">
      <c r="A75" s="435"/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435"/>
      <c r="M75" s="435"/>
      <c r="N75" s="435"/>
      <c r="O75" s="435"/>
      <c r="P75" s="435"/>
      <c r="Q75" s="435"/>
    </row>
    <row r="76" spans="1:17" ht="14.25">
      <c r="A76" s="435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435"/>
      <c r="M76" s="435"/>
      <c r="N76" s="435"/>
      <c r="O76" s="435"/>
      <c r="P76" s="435"/>
      <c r="Q76" s="435"/>
    </row>
    <row r="77" spans="1:17" ht="14.25">
      <c r="A77" s="435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5"/>
      <c r="Q77" s="435"/>
    </row>
    <row r="78" spans="1:17" ht="14.25">
      <c r="A78" s="435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5"/>
      <c r="Q78" s="435"/>
    </row>
    <row r="79" spans="1:17" ht="14.25">
      <c r="A79" s="435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</row>
    <row r="80" spans="1:17" ht="14.25">
      <c r="A80" s="435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</row>
    <row r="81" spans="1:17" ht="14.2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</row>
    <row r="82" spans="1:17" ht="14.25">
      <c r="A82" s="435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</row>
    <row r="83" spans="1:17" ht="14.25">
      <c r="A83" s="435"/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</row>
    <row r="84" spans="1:17" ht="14.2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</row>
    <row r="85" spans="1:17" ht="14.25">
      <c r="A85" s="435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</row>
    <row r="86" spans="1:17" ht="14.25">
      <c r="A86" s="435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</row>
    <row r="87" spans="1:17" ht="14.25">
      <c r="A87" s="435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</row>
    <row r="88" spans="1:17" ht="14.25">
      <c r="A88" s="435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</row>
    <row r="89" spans="1:17" ht="14.25">
      <c r="A89" s="435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</row>
    <row r="90" spans="1:17" ht="14.25">
      <c r="A90" s="435"/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</row>
    <row r="91" spans="1:17" ht="14.25">
      <c r="A91" s="435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</row>
    <row r="92" spans="1:17" ht="14.25">
      <c r="A92" s="435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</row>
    <row r="93" spans="1:17" ht="14.25">
      <c r="A93" s="435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</row>
    <row r="94" spans="1:17" ht="14.25">
      <c r="A94" s="435"/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</row>
    <row r="95" spans="1:17" ht="14.25">
      <c r="A95" s="435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</row>
    <row r="96" spans="1:17" ht="14.25">
      <c r="A96" s="435"/>
      <c r="B96" s="435"/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</row>
    <row r="97" spans="1:17" ht="14.25">
      <c r="A97" s="435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</row>
    <row r="98" spans="1:17" ht="14.25">
      <c r="A98" s="435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</row>
    <row r="99" spans="1:17" ht="14.25">
      <c r="A99" s="435"/>
      <c r="B99" s="435"/>
      <c r="C99" s="435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435"/>
    </row>
    <row r="100" spans="1:17" ht="14.25">
      <c r="A100" s="435"/>
      <c r="B100" s="435"/>
      <c r="C100" s="435"/>
      <c r="D100" s="435"/>
      <c r="E100" s="435"/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</row>
    <row r="101" spans="1:17" ht="14.25">
      <c r="A101" s="435"/>
      <c r="B101" s="435"/>
      <c r="C101" s="435"/>
      <c r="D101" s="435"/>
      <c r="E101" s="435"/>
      <c r="F101" s="435"/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  <c r="Q101" s="435"/>
    </row>
    <row r="102" spans="1:17" ht="14.25">
      <c r="A102" s="435"/>
      <c r="B102" s="435"/>
      <c r="C102" s="435"/>
      <c r="D102" s="435"/>
      <c r="E102" s="435"/>
      <c r="F102" s="435"/>
      <c r="G102" s="435"/>
      <c r="H102" s="435"/>
      <c r="I102" s="435"/>
      <c r="J102" s="435"/>
      <c r="K102" s="435"/>
      <c r="L102" s="435"/>
      <c r="M102" s="435"/>
      <c r="N102" s="435"/>
      <c r="O102" s="435"/>
      <c r="P102" s="435"/>
      <c r="Q102" s="435"/>
    </row>
    <row r="103" spans="1:17" ht="14.25">
      <c r="A103" s="435"/>
      <c r="B103" s="435"/>
      <c r="C103" s="435"/>
      <c r="D103" s="435"/>
      <c r="E103" s="435"/>
      <c r="F103" s="435"/>
      <c r="G103" s="435"/>
      <c r="H103" s="435"/>
      <c r="I103" s="435"/>
      <c r="J103" s="435"/>
      <c r="K103" s="435"/>
      <c r="L103" s="435"/>
      <c r="M103" s="435"/>
      <c r="N103" s="435"/>
      <c r="O103" s="435"/>
      <c r="P103" s="435"/>
      <c r="Q103" s="435"/>
    </row>
    <row r="104" spans="1:17" ht="14.25">
      <c r="A104" s="435"/>
      <c r="B104" s="435"/>
      <c r="C104" s="435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435"/>
    </row>
    <row r="105" spans="1:17" ht="14.25">
      <c r="A105" s="435"/>
      <c r="B105" s="435"/>
      <c r="C105" s="435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435"/>
    </row>
    <row r="106" spans="1:17" ht="14.25">
      <c r="A106" s="435"/>
      <c r="B106" s="435"/>
      <c r="C106" s="435"/>
      <c r="D106" s="435"/>
      <c r="E106" s="435"/>
      <c r="F106" s="435"/>
      <c r="G106" s="435"/>
      <c r="H106" s="435"/>
      <c r="I106" s="435"/>
      <c r="J106" s="435"/>
      <c r="K106" s="435"/>
      <c r="L106" s="435"/>
      <c r="M106" s="435"/>
      <c r="N106" s="435"/>
      <c r="O106" s="435"/>
      <c r="P106" s="435"/>
      <c r="Q106" s="435"/>
    </row>
    <row r="107" spans="1:17" ht="14.25">
      <c r="A107" s="435"/>
      <c r="B107" s="435"/>
      <c r="C107" s="435"/>
      <c r="D107" s="435"/>
      <c r="E107" s="435"/>
      <c r="F107" s="435"/>
      <c r="G107" s="435"/>
      <c r="H107" s="435"/>
      <c r="I107" s="435"/>
      <c r="J107" s="435"/>
      <c r="K107" s="435"/>
      <c r="L107" s="435"/>
      <c r="M107" s="435"/>
      <c r="N107" s="435"/>
      <c r="O107" s="435"/>
      <c r="P107" s="435"/>
      <c r="Q107" s="435"/>
    </row>
    <row r="108" spans="1:17" ht="14.25">
      <c r="A108" s="435"/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</row>
    <row r="109" spans="1:17" ht="14.25">
      <c r="A109" s="435"/>
      <c r="B109" s="435"/>
      <c r="C109" s="435"/>
      <c r="D109" s="435"/>
      <c r="E109" s="435"/>
      <c r="F109" s="435"/>
      <c r="G109" s="435"/>
      <c r="H109" s="435"/>
      <c r="I109" s="435"/>
      <c r="J109" s="435"/>
      <c r="K109" s="435"/>
      <c r="L109" s="435"/>
      <c r="M109" s="435"/>
      <c r="N109" s="435"/>
      <c r="O109" s="435"/>
      <c r="P109" s="435"/>
      <c r="Q109" s="435"/>
    </row>
    <row r="110" spans="1:17" ht="14.25">
      <c r="A110" s="435"/>
      <c r="B110" s="435"/>
      <c r="C110" s="435"/>
      <c r="D110" s="435"/>
      <c r="E110" s="435"/>
      <c r="F110" s="435"/>
      <c r="G110" s="435"/>
      <c r="H110" s="435"/>
      <c r="I110" s="435"/>
      <c r="J110" s="435"/>
      <c r="K110" s="435"/>
      <c r="L110" s="435"/>
      <c r="M110" s="435"/>
      <c r="N110" s="435"/>
      <c r="O110" s="435"/>
      <c r="P110" s="435"/>
      <c r="Q110" s="435"/>
    </row>
    <row r="111" spans="1:17" ht="14.25">
      <c r="A111" s="435"/>
      <c r="B111" s="435"/>
      <c r="C111" s="435"/>
      <c r="D111" s="435"/>
      <c r="E111" s="435"/>
      <c r="F111" s="435"/>
      <c r="G111" s="435"/>
      <c r="H111" s="435"/>
      <c r="I111" s="435"/>
      <c r="J111" s="435"/>
      <c r="K111" s="435"/>
      <c r="L111" s="435"/>
      <c r="M111" s="435"/>
      <c r="N111" s="435"/>
      <c r="O111" s="435"/>
      <c r="P111" s="435"/>
      <c r="Q111" s="435"/>
    </row>
    <row r="112" spans="1:17" ht="14.25">
      <c r="A112" s="435"/>
      <c r="B112" s="435"/>
      <c r="C112" s="435"/>
      <c r="D112" s="435"/>
      <c r="E112" s="435"/>
      <c r="F112" s="435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</row>
    <row r="113" spans="1:17" ht="14.25">
      <c r="A113" s="435"/>
      <c r="B113" s="435"/>
      <c r="C113" s="435"/>
      <c r="D113" s="435"/>
      <c r="E113" s="435"/>
      <c r="F113" s="435"/>
      <c r="G113" s="435"/>
      <c r="H113" s="435"/>
      <c r="I113" s="435"/>
      <c r="J113" s="435"/>
      <c r="K113" s="435"/>
      <c r="L113" s="435"/>
      <c r="M113" s="435"/>
      <c r="N113" s="435"/>
      <c r="O113" s="435"/>
      <c r="P113" s="435"/>
      <c r="Q113" s="435"/>
    </row>
    <row r="114" spans="1:17" ht="14.25">
      <c r="A114" s="435"/>
      <c r="B114" s="435"/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</row>
    <row r="115" spans="1:17" ht="14.25">
      <c r="A115" s="435"/>
      <c r="B115" s="435"/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</row>
    <row r="116" spans="1:17" ht="14.25">
      <c r="A116" s="435"/>
      <c r="B116" s="435"/>
      <c r="C116" s="435"/>
      <c r="D116" s="435"/>
      <c r="E116" s="435"/>
      <c r="F116" s="435"/>
      <c r="G116" s="435"/>
      <c r="H116" s="435"/>
      <c r="I116" s="435"/>
      <c r="J116" s="435"/>
      <c r="K116" s="435"/>
      <c r="L116" s="435"/>
      <c r="M116" s="435"/>
      <c r="N116" s="435"/>
      <c r="O116" s="435"/>
      <c r="P116" s="435"/>
      <c r="Q116" s="435"/>
    </row>
    <row r="117" spans="1:17" ht="14.25">
      <c r="A117" s="435"/>
      <c r="B117" s="435"/>
      <c r="C117" s="435"/>
      <c r="D117" s="435"/>
      <c r="E117" s="435"/>
      <c r="F117" s="435"/>
      <c r="G117" s="435"/>
      <c r="H117" s="435"/>
      <c r="I117" s="435"/>
      <c r="J117" s="435"/>
      <c r="K117" s="435"/>
      <c r="L117" s="435"/>
      <c r="M117" s="435"/>
      <c r="N117" s="435"/>
      <c r="O117" s="435"/>
      <c r="P117" s="435"/>
      <c r="Q117" s="435"/>
    </row>
    <row r="118" spans="1:17" ht="14.25">
      <c r="A118" s="435"/>
      <c r="B118" s="435"/>
      <c r="C118" s="435"/>
      <c r="D118" s="435"/>
      <c r="E118" s="435"/>
      <c r="F118" s="435"/>
      <c r="G118" s="435"/>
      <c r="H118" s="435"/>
      <c r="I118" s="435"/>
      <c r="J118" s="435"/>
      <c r="K118" s="435"/>
      <c r="L118" s="435"/>
      <c r="M118" s="435"/>
      <c r="N118" s="435"/>
      <c r="O118" s="435"/>
      <c r="P118" s="435"/>
      <c r="Q118" s="435"/>
    </row>
    <row r="119" spans="1:17" ht="14.25">
      <c r="A119" s="435"/>
      <c r="B119" s="435"/>
      <c r="C119" s="435"/>
      <c r="D119" s="435"/>
      <c r="E119" s="435"/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</row>
    <row r="120" spans="1:17" ht="14.25">
      <c r="A120" s="435"/>
      <c r="B120" s="435"/>
      <c r="C120" s="435"/>
      <c r="D120" s="435"/>
      <c r="E120" s="435"/>
      <c r="F120" s="435"/>
      <c r="G120" s="435"/>
      <c r="H120" s="435"/>
      <c r="I120" s="435"/>
      <c r="J120" s="435"/>
      <c r="K120" s="435"/>
      <c r="L120" s="435"/>
      <c r="M120" s="435"/>
      <c r="N120" s="435"/>
      <c r="O120" s="435"/>
      <c r="P120" s="435"/>
      <c r="Q120" s="435"/>
    </row>
    <row r="121" spans="1:17" ht="14.25">
      <c r="A121" s="435"/>
      <c r="B121" s="435"/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5"/>
      <c r="O121" s="435"/>
      <c r="P121" s="435"/>
      <c r="Q121" s="435"/>
    </row>
    <row r="122" spans="1:17" ht="14.25">
      <c r="A122" s="435"/>
      <c r="B122" s="435"/>
      <c r="C122" s="435"/>
      <c r="D122" s="435"/>
      <c r="E122" s="435"/>
      <c r="F122" s="435"/>
      <c r="G122" s="435"/>
      <c r="H122" s="435"/>
      <c r="I122" s="435"/>
      <c r="J122" s="435"/>
      <c r="K122" s="435"/>
      <c r="L122" s="435"/>
      <c r="M122" s="435"/>
      <c r="N122" s="435"/>
      <c r="O122" s="435"/>
      <c r="P122" s="435"/>
      <c r="Q122" s="435"/>
    </row>
    <row r="123" spans="1:17" ht="14.25">
      <c r="A123" s="435"/>
      <c r="B123" s="435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</row>
    <row r="124" spans="1:17" ht="14.25">
      <c r="A124" s="435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</row>
    <row r="125" spans="1:17" ht="14.25">
      <c r="A125" s="435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</row>
    <row r="126" spans="1:17" ht="14.25">
      <c r="A126" s="435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</row>
    <row r="127" spans="1:17" ht="14.25">
      <c r="A127" s="435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</row>
    <row r="128" spans="1:17" ht="14.25">
      <c r="A128" s="435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</row>
    <row r="129" spans="1:17" ht="14.25">
      <c r="A129" s="435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</row>
    <row r="130" spans="1:17" ht="14.25">
      <c r="A130" s="435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</row>
    <row r="131" spans="1:17" ht="14.25">
      <c r="A131" s="435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</row>
    <row r="132" spans="1:17" ht="14.25">
      <c r="A132" s="435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</row>
    <row r="133" spans="1:17" ht="14.25">
      <c r="A133" s="435"/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</row>
    <row r="134" spans="1:17" ht="14.25">
      <c r="A134" s="435"/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</row>
    <row r="135" spans="1:17" ht="14.25">
      <c r="A135" s="435"/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</row>
    <row r="136" spans="1:17" ht="14.25">
      <c r="A136" s="435"/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</row>
    <row r="137" spans="1:17" ht="14.25">
      <c r="A137" s="435"/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</row>
    <row r="138" spans="1:17" ht="14.25">
      <c r="A138" s="435"/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</row>
    <row r="139" spans="1:17" ht="14.25">
      <c r="A139" s="435"/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</row>
    <row r="140" spans="1:17" ht="14.25">
      <c r="A140" s="435"/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</row>
    <row r="141" spans="1:17" ht="14.25">
      <c r="A141" s="435"/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</row>
    <row r="142" spans="1:17" ht="14.25">
      <c r="A142" s="435"/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</row>
    <row r="143" spans="1:17" ht="14.25">
      <c r="A143" s="435"/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</row>
    <row r="144" spans="1:17" ht="14.25">
      <c r="A144" s="435"/>
      <c r="B144" s="435"/>
      <c r="C144" s="435"/>
      <c r="D144" s="435"/>
      <c r="E144" s="435"/>
      <c r="F144" s="435"/>
      <c r="G144" s="435"/>
      <c r="H144" s="435"/>
      <c r="I144" s="435"/>
      <c r="J144" s="435"/>
      <c r="K144" s="435"/>
      <c r="L144" s="435"/>
      <c r="M144" s="435"/>
      <c r="N144" s="435"/>
      <c r="O144" s="435"/>
      <c r="P144" s="435"/>
      <c r="Q144" s="435"/>
    </row>
    <row r="145" spans="1:17" ht="14.25">
      <c r="A145" s="435"/>
      <c r="B145" s="435"/>
      <c r="C145" s="435"/>
      <c r="D145" s="435"/>
      <c r="E145" s="435"/>
      <c r="F145" s="435"/>
      <c r="G145" s="435"/>
      <c r="H145" s="435"/>
      <c r="I145" s="435"/>
      <c r="J145" s="435"/>
      <c r="K145" s="435"/>
      <c r="L145" s="435"/>
      <c r="M145" s="435"/>
      <c r="N145" s="435"/>
      <c r="O145" s="435"/>
      <c r="P145" s="435"/>
      <c r="Q145" s="435"/>
    </row>
    <row r="146" spans="1:17" ht="14.25">
      <c r="A146" s="435"/>
      <c r="B146" s="435"/>
      <c r="C146" s="435"/>
      <c r="D146" s="435"/>
      <c r="E146" s="435"/>
      <c r="F146" s="435"/>
      <c r="G146" s="435"/>
      <c r="H146" s="435"/>
      <c r="I146" s="435"/>
      <c r="J146" s="435"/>
      <c r="K146" s="435"/>
      <c r="L146" s="435"/>
      <c r="M146" s="435"/>
      <c r="N146" s="435"/>
      <c r="O146" s="435"/>
      <c r="P146" s="435"/>
      <c r="Q146" s="435"/>
    </row>
    <row r="147" spans="1:17" ht="14.25">
      <c r="A147" s="435"/>
      <c r="B147" s="435"/>
      <c r="C147" s="435"/>
      <c r="D147" s="435"/>
      <c r="E147" s="435"/>
      <c r="F147" s="435"/>
      <c r="G147" s="435"/>
      <c r="H147" s="435"/>
      <c r="I147" s="435"/>
      <c r="J147" s="435"/>
      <c r="K147" s="435"/>
      <c r="L147" s="435"/>
      <c r="M147" s="435"/>
      <c r="N147" s="435"/>
      <c r="O147" s="435"/>
      <c r="P147" s="435"/>
      <c r="Q147" s="435"/>
    </row>
    <row r="148" spans="1:17" ht="14.25">
      <c r="A148" s="435"/>
      <c r="B148" s="435"/>
      <c r="C148" s="435"/>
      <c r="D148" s="435"/>
      <c r="E148" s="435"/>
      <c r="F148" s="435"/>
      <c r="G148" s="435"/>
      <c r="H148" s="435"/>
      <c r="I148" s="435"/>
      <c r="J148" s="435"/>
      <c r="K148" s="435"/>
      <c r="L148" s="435"/>
      <c r="M148" s="435"/>
      <c r="N148" s="435"/>
      <c r="O148" s="435"/>
      <c r="P148" s="435"/>
      <c r="Q148" s="435"/>
    </row>
    <row r="149" spans="1:17" ht="14.25">
      <c r="A149" s="435"/>
      <c r="B149" s="435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</row>
    <row r="150" spans="1:17" ht="14.25">
      <c r="A150" s="435"/>
      <c r="B150" s="435"/>
      <c r="C150" s="435"/>
      <c r="D150" s="435"/>
      <c r="E150" s="435"/>
      <c r="F150" s="435"/>
      <c r="G150" s="435"/>
      <c r="H150" s="435"/>
      <c r="I150" s="435"/>
      <c r="J150" s="435"/>
      <c r="K150" s="435"/>
      <c r="L150" s="435"/>
      <c r="M150" s="435"/>
      <c r="N150" s="435"/>
      <c r="O150" s="435"/>
      <c r="P150" s="435"/>
      <c r="Q150" s="435"/>
    </row>
    <row r="151" spans="1:17" ht="14.25">
      <c r="A151" s="435"/>
      <c r="B151" s="435"/>
      <c r="C151" s="435"/>
      <c r="D151" s="435"/>
      <c r="E151" s="435"/>
      <c r="F151" s="435"/>
      <c r="G151" s="435"/>
      <c r="H151" s="435"/>
      <c r="I151" s="435"/>
      <c r="J151" s="435"/>
      <c r="K151" s="435"/>
      <c r="L151" s="435"/>
      <c r="M151" s="435"/>
      <c r="N151" s="435"/>
      <c r="O151" s="435"/>
      <c r="P151" s="435"/>
      <c r="Q151" s="435"/>
    </row>
    <row r="152" spans="1:17" ht="14.25">
      <c r="A152" s="435"/>
      <c r="B152" s="435"/>
      <c r="C152" s="435"/>
      <c r="D152" s="435"/>
      <c r="E152" s="435"/>
      <c r="F152" s="435"/>
      <c r="G152" s="435"/>
      <c r="H152" s="435"/>
      <c r="I152" s="435"/>
      <c r="J152" s="435"/>
      <c r="K152" s="435"/>
      <c r="L152" s="435"/>
      <c r="M152" s="435"/>
      <c r="N152" s="435"/>
      <c r="O152" s="435"/>
      <c r="P152" s="435"/>
      <c r="Q152" s="435"/>
    </row>
    <row r="153" spans="1:17" ht="14.25">
      <c r="A153" s="435"/>
      <c r="B153" s="435"/>
      <c r="C153" s="435"/>
      <c r="D153" s="435"/>
      <c r="E153" s="435"/>
      <c r="F153" s="435"/>
      <c r="G153" s="435"/>
      <c r="H153" s="435"/>
      <c r="I153" s="435"/>
      <c r="J153" s="435"/>
      <c r="K153" s="435"/>
      <c r="L153" s="435"/>
      <c r="M153" s="435"/>
      <c r="N153" s="435"/>
      <c r="O153" s="435"/>
      <c r="P153" s="435"/>
      <c r="Q153" s="435"/>
    </row>
    <row r="154" spans="1:17" ht="14.25">
      <c r="A154" s="435"/>
      <c r="B154" s="435"/>
      <c r="C154" s="435"/>
      <c r="D154" s="435"/>
      <c r="E154" s="435"/>
      <c r="F154" s="435"/>
      <c r="G154" s="435"/>
      <c r="H154" s="435"/>
      <c r="I154" s="435"/>
      <c r="J154" s="435"/>
      <c r="K154" s="435"/>
      <c r="L154" s="435"/>
      <c r="M154" s="435"/>
      <c r="N154" s="435"/>
      <c r="O154" s="435"/>
      <c r="P154" s="435"/>
      <c r="Q154" s="435"/>
    </row>
    <row r="155" spans="1:17" ht="14.25">
      <c r="A155" s="435"/>
      <c r="B155" s="435"/>
      <c r="C155" s="435"/>
      <c r="D155" s="435"/>
      <c r="E155" s="435"/>
      <c r="F155" s="435"/>
      <c r="G155" s="435"/>
      <c r="H155" s="435"/>
      <c r="I155" s="435"/>
      <c r="J155" s="435"/>
      <c r="K155" s="435"/>
      <c r="L155" s="435"/>
      <c r="M155" s="435"/>
      <c r="N155" s="435"/>
      <c r="O155" s="435"/>
      <c r="P155" s="435"/>
      <c r="Q155" s="435"/>
    </row>
    <row r="156" spans="1:17" ht="14.25">
      <c r="A156" s="435"/>
      <c r="B156" s="435"/>
      <c r="C156" s="435"/>
      <c r="D156" s="435"/>
      <c r="E156" s="435"/>
      <c r="F156" s="435"/>
      <c r="G156" s="435"/>
      <c r="H156" s="435"/>
      <c r="I156" s="435"/>
      <c r="J156" s="435"/>
      <c r="K156" s="435"/>
      <c r="L156" s="435"/>
      <c r="M156" s="435"/>
      <c r="N156" s="435"/>
      <c r="O156" s="435"/>
      <c r="P156" s="435"/>
      <c r="Q156" s="435"/>
    </row>
    <row r="157" spans="1:17" ht="14.25">
      <c r="A157" s="435"/>
      <c r="B157" s="435"/>
      <c r="C157" s="435"/>
      <c r="D157" s="435"/>
      <c r="E157" s="435"/>
      <c r="F157" s="435"/>
      <c r="G157" s="435"/>
      <c r="H157" s="435"/>
      <c r="I157" s="435"/>
      <c r="J157" s="435"/>
      <c r="K157" s="435"/>
      <c r="L157" s="435"/>
      <c r="M157" s="435"/>
      <c r="N157" s="435"/>
      <c r="O157" s="435"/>
      <c r="P157" s="435"/>
      <c r="Q157" s="435"/>
    </row>
    <row r="158" spans="1:17" ht="14.25">
      <c r="A158" s="435"/>
      <c r="B158" s="435"/>
      <c r="C158" s="435"/>
      <c r="D158" s="435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35"/>
      <c r="P158" s="435"/>
      <c r="Q158" s="435"/>
    </row>
  </sheetData>
  <sheetProtection/>
  <mergeCells count="18">
    <mergeCell ref="A58:I58"/>
    <mergeCell ref="C48:K48"/>
    <mergeCell ref="C49:K49"/>
    <mergeCell ref="A52:I52"/>
    <mergeCell ref="C53:D53"/>
    <mergeCell ref="C47:K47"/>
    <mergeCell ref="C18:C19"/>
    <mergeCell ref="D18:D19"/>
    <mergeCell ref="E18:E19"/>
    <mergeCell ref="F18:K18"/>
    <mergeCell ref="C56:D56"/>
    <mergeCell ref="F2:I2"/>
    <mergeCell ref="F3:I3"/>
    <mergeCell ref="A13:B13"/>
    <mergeCell ref="A12:P12"/>
    <mergeCell ref="L18:P18"/>
    <mergeCell ref="A18:A19"/>
    <mergeCell ref="B18:B19"/>
  </mergeCells>
  <printOptions/>
  <pageMargins left="0.75" right="0.75" top="1" bottom="1" header="0.5" footer="0.5"/>
  <pageSetup horizontalDpi="600" verticalDpi="600" orientation="landscape" paperSize="9" scale="85" r:id="rId1"/>
  <rowBreaks count="2" manualBreakCount="2">
    <brk id="24" max="16" man="1"/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57"/>
  <sheetViews>
    <sheetView view="pageBreakPreview" zoomScaleSheetLayoutView="100" zoomScalePageLayoutView="0" workbookViewId="0" topLeftCell="A7">
      <selection activeCell="M21" sqref="M20:M21"/>
    </sheetView>
  </sheetViews>
  <sheetFormatPr defaultColWidth="9.140625" defaultRowHeight="12.75"/>
  <cols>
    <col min="1" max="1" width="6.57421875" style="0" customWidth="1"/>
    <col min="2" max="2" width="5.28125" style="0" customWidth="1"/>
    <col min="3" max="3" width="34.7109375" style="0" customWidth="1"/>
    <col min="9" max="9" width="6.8515625" style="0" customWidth="1"/>
    <col min="10" max="10" width="7.140625" style="0" customWidth="1"/>
    <col min="11" max="11" width="7.28125" style="0" customWidth="1"/>
    <col min="12" max="12" width="6.140625" style="0" customWidth="1"/>
    <col min="13" max="13" width="7.00390625" style="0" customWidth="1"/>
    <col min="14" max="15" width="5.8515625" style="0" customWidth="1"/>
    <col min="16" max="16" width="6.421875" style="0" customWidth="1"/>
  </cols>
  <sheetData>
    <row r="2" spans="2:13" ht="29.25" customHeight="1">
      <c r="B2" s="11"/>
      <c r="C2" s="11"/>
      <c r="D2" s="11"/>
      <c r="E2" s="11"/>
      <c r="F2" s="632" t="s">
        <v>639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258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4" s="4" customFormat="1" ht="15">
      <c r="A12" s="590" t="s">
        <v>649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</row>
    <row r="13" spans="1:5" ht="15">
      <c r="A13" s="613" t="s">
        <v>36</v>
      </c>
      <c r="B13" s="613"/>
      <c r="C13" s="3"/>
      <c r="E13" s="9"/>
    </row>
    <row r="15" spans="1:11" s="6" customFormat="1" ht="15">
      <c r="A15" s="5"/>
      <c r="B15" s="5"/>
      <c r="C15" s="5"/>
      <c r="E15" s="50"/>
      <c r="J15" s="5" t="s">
        <v>18</v>
      </c>
      <c r="K15" s="5"/>
    </row>
    <row r="16" spans="1:13" s="6" customFormat="1" ht="15">
      <c r="A16" s="60" t="s">
        <v>27</v>
      </c>
      <c r="J16" s="7" t="s">
        <v>70</v>
      </c>
      <c r="K16" s="7"/>
      <c r="M16" s="61"/>
    </row>
    <row r="17" ht="13.5" thickBot="1"/>
    <row r="18" spans="1:19" ht="15.75" thickBot="1">
      <c r="A18" s="700" t="s">
        <v>31</v>
      </c>
      <c r="B18" s="700" t="s">
        <v>32</v>
      </c>
      <c r="C18" s="702" t="s">
        <v>33</v>
      </c>
      <c r="D18" s="700" t="s">
        <v>73</v>
      </c>
      <c r="E18" s="700" t="s">
        <v>74</v>
      </c>
      <c r="F18" s="699" t="s">
        <v>37</v>
      </c>
      <c r="G18" s="699"/>
      <c r="H18" s="699"/>
      <c r="I18" s="699"/>
      <c r="J18" s="699"/>
      <c r="K18" s="699"/>
      <c r="L18" s="699" t="s">
        <v>38</v>
      </c>
      <c r="M18" s="699"/>
      <c r="N18" s="699"/>
      <c r="O18" s="699"/>
      <c r="P18" s="699"/>
      <c r="Q18" s="489"/>
      <c r="R18" s="124"/>
      <c r="S18" s="124"/>
    </row>
    <row r="19" spans="1:19" ht="99" customHeight="1" thickBot="1">
      <c r="A19" s="701"/>
      <c r="B19" s="701"/>
      <c r="C19" s="703"/>
      <c r="D19" s="701"/>
      <c r="E19" s="701"/>
      <c r="F19" s="490" t="s">
        <v>75</v>
      </c>
      <c r="G19" s="491" t="s">
        <v>76</v>
      </c>
      <c r="H19" s="492" t="s">
        <v>44</v>
      </c>
      <c r="I19" s="492" t="s">
        <v>45</v>
      </c>
      <c r="J19" s="492" t="s">
        <v>46</v>
      </c>
      <c r="K19" s="493" t="s">
        <v>77</v>
      </c>
      <c r="L19" s="492" t="s">
        <v>78</v>
      </c>
      <c r="M19" s="492" t="s">
        <v>44</v>
      </c>
      <c r="N19" s="491" t="s">
        <v>45</v>
      </c>
      <c r="O19" s="491" t="s">
        <v>46</v>
      </c>
      <c r="P19" s="491" t="s">
        <v>79</v>
      </c>
      <c r="Q19" s="489"/>
      <c r="R19" s="124"/>
      <c r="S19" s="124"/>
    </row>
    <row r="20" spans="1:19" ht="15.75" thickBot="1">
      <c r="A20" s="494">
        <v>1</v>
      </c>
      <c r="B20" s="495">
        <v>2</v>
      </c>
      <c r="C20" s="179">
        <v>3</v>
      </c>
      <c r="D20" s="179">
        <v>4</v>
      </c>
      <c r="E20" s="180">
        <v>5</v>
      </c>
      <c r="F20" s="496">
        <v>6</v>
      </c>
      <c r="G20" s="496">
        <v>7</v>
      </c>
      <c r="H20" s="180">
        <v>8</v>
      </c>
      <c r="I20" s="180">
        <v>9</v>
      </c>
      <c r="J20" s="180">
        <v>10</v>
      </c>
      <c r="K20" s="497">
        <v>11</v>
      </c>
      <c r="L20" s="497">
        <v>12</v>
      </c>
      <c r="M20" s="497">
        <v>13</v>
      </c>
      <c r="N20" s="496">
        <v>14</v>
      </c>
      <c r="O20" s="496">
        <v>15</v>
      </c>
      <c r="P20" s="498">
        <v>16</v>
      </c>
      <c r="Q20" s="499"/>
      <c r="R20" s="124"/>
      <c r="S20" s="124"/>
    </row>
    <row r="21" spans="1:19" ht="15">
      <c r="A21" s="500">
        <v>1</v>
      </c>
      <c r="B21" s="501"/>
      <c r="C21" s="502" t="s">
        <v>220</v>
      </c>
      <c r="D21" s="503"/>
      <c r="E21" s="504"/>
      <c r="F21" s="505"/>
      <c r="G21" s="505"/>
      <c r="H21" s="506"/>
      <c r="I21" s="506"/>
      <c r="J21" s="506"/>
      <c r="K21" s="506"/>
      <c r="L21" s="506"/>
      <c r="M21" s="506"/>
      <c r="N21" s="506"/>
      <c r="O21" s="505"/>
      <c r="P21" s="507"/>
      <c r="Q21" s="489"/>
      <c r="R21" s="125"/>
      <c r="S21" s="125"/>
    </row>
    <row r="22" spans="1:19" ht="15">
      <c r="A22" s="500">
        <v>2</v>
      </c>
      <c r="B22" s="501"/>
      <c r="C22" s="508" t="s">
        <v>221</v>
      </c>
      <c r="D22" s="503" t="s">
        <v>34</v>
      </c>
      <c r="E22" s="509">
        <v>30</v>
      </c>
      <c r="F22" s="505"/>
      <c r="G22" s="505"/>
      <c r="H22" s="506"/>
      <c r="I22" s="506"/>
      <c r="J22" s="506"/>
      <c r="K22" s="506"/>
      <c r="L22" s="506"/>
      <c r="M22" s="506"/>
      <c r="N22" s="506"/>
      <c r="O22" s="505"/>
      <c r="P22" s="507"/>
      <c r="Q22" s="489"/>
      <c r="R22" s="125"/>
      <c r="S22" s="125"/>
    </row>
    <row r="23" spans="1:19" ht="15">
      <c r="A23" s="500">
        <v>3</v>
      </c>
      <c r="B23" s="501"/>
      <c r="C23" s="508" t="s">
        <v>222</v>
      </c>
      <c r="D23" s="503" t="s">
        <v>34</v>
      </c>
      <c r="E23" s="510">
        <v>195</v>
      </c>
      <c r="F23" s="505"/>
      <c r="G23" s="505"/>
      <c r="H23" s="506"/>
      <c r="I23" s="506"/>
      <c r="J23" s="506"/>
      <c r="K23" s="506"/>
      <c r="L23" s="506"/>
      <c r="M23" s="506"/>
      <c r="N23" s="506"/>
      <c r="O23" s="505"/>
      <c r="P23" s="507"/>
      <c r="Q23" s="489"/>
      <c r="R23" s="125"/>
      <c r="S23" s="125"/>
    </row>
    <row r="24" spans="1:19" ht="15">
      <c r="A24" s="500">
        <v>4</v>
      </c>
      <c r="B24" s="501"/>
      <c r="C24" s="508" t="s">
        <v>223</v>
      </c>
      <c r="D24" s="503" t="s">
        <v>34</v>
      </c>
      <c r="E24" s="510">
        <v>87</v>
      </c>
      <c r="F24" s="505"/>
      <c r="G24" s="505"/>
      <c r="H24" s="506"/>
      <c r="I24" s="506"/>
      <c r="J24" s="506"/>
      <c r="K24" s="506"/>
      <c r="L24" s="506"/>
      <c r="M24" s="506"/>
      <c r="N24" s="506"/>
      <c r="O24" s="505"/>
      <c r="P24" s="507"/>
      <c r="Q24" s="489"/>
      <c r="R24" s="125"/>
      <c r="S24" s="125"/>
    </row>
    <row r="25" spans="1:19" ht="15">
      <c r="A25" s="500">
        <v>5</v>
      </c>
      <c r="B25" s="501"/>
      <c r="C25" s="508" t="s">
        <v>224</v>
      </c>
      <c r="D25" s="503" t="s">
        <v>80</v>
      </c>
      <c r="E25" s="509">
        <v>3</v>
      </c>
      <c r="F25" s="505"/>
      <c r="G25" s="505"/>
      <c r="H25" s="506"/>
      <c r="I25" s="506"/>
      <c r="J25" s="506"/>
      <c r="K25" s="506"/>
      <c r="L25" s="506"/>
      <c r="M25" s="506"/>
      <c r="N25" s="506"/>
      <c r="O25" s="505"/>
      <c r="P25" s="507"/>
      <c r="Q25" s="489"/>
      <c r="R25" s="125"/>
      <c r="S25" s="125"/>
    </row>
    <row r="26" spans="1:19" ht="15">
      <c r="A26" s="500">
        <v>6</v>
      </c>
      <c r="B26" s="501"/>
      <c r="C26" s="508" t="s">
        <v>226</v>
      </c>
      <c r="D26" s="503" t="s">
        <v>80</v>
      </c>
      <c r="E26" s="509">
        <v>1</v>
      </c>
      <c r="F26" s="505"/>
      <c r="G26" s="505"/>
      <c r="H26" s="506"/>
      <c r="I26" s="506"/>
      <c r="J26" s="506"/>
      <c r="K26" s="506"/>
      <c r="L26" s="506"/>
      <c r="M26" s="506"/>
      <c r="N26" s="506"/>
      <c r="O26" s="505"/>
      <c r="P26" s="507"/>
      <c r="Q26" s="489"/>
      <c r="R26" s="125"/>
      <c r="S26" s="125"/>
    </row>
    <row r="27" spans="1:19" ht="15">
      <c r="A27" s="500">
        <v>7</v>
      </c>
      <c r="B27" s="501"/>
      <c r="C27" s="508" t="s">
        <v>344</v>
      </c>
      <c r="D27" s="503" t="s">
        <v>80</v>
      </c>
      <c r="E27" s="509">
        <v>23</v>
      </c>
      <c r="F27" s="505"/>
      <c r="G27" s="505"/>
      <c r="H27" s="506"/>
      <c r="I27" s="506"/>
      <c r="J27" s="506"/>
      <c r="K27" s="506"/>
      <c r="L27" s="506"/>
      <c r="M27" s="506"/>
      <c r="N27" s="506"/>
      <c r="O27" s="505"/>
      <c r="P27" s="507"/>
      <c r="Q27" s="489"/>
      <c r="R27" s="125"/>
      <c r="S27" s="125"/>
    </row>
    <row r="28" spans="1:19" ht="15">
      <c r="A28" s="500">
        <v>8</v>
      </c>
      <c r="B28" s="501"/>
      <c r="C28" s="508" t="s">
        <v>343</v>
      </c>
      <c r="D28" s="503" t="s">
        <v>80</v>
      </c>
      <c r="E28" s="509">
        <v>1</v>
      </c>
      <c r="F28" s="505"/>
      <c r="G28" s="505"/>
      <c r="H28" s="506"/>
      <c r="I28" s="506"/>
      <c r="J28" s="506"/>
      <c r="K28" s="506"/>
      <c r="L28" s="506"/>
      <c r="M28" s="506"/>
      <c r="N28" s="506"/>
      <c r="O28" s="505"/>
      <c r="P28" s="507"/>
      <c r="Q28" s="489"/>
      <c r="R28" s="125"/>
      <c r="S28" s="125"/>
    </row>
    <row r="29" spans="1:19" ht="15">
      <c r="A29" s="500">
        <v>9</v>
      </c>
      <c r="B29" s="501"/>
      <c r="C29" s="508" t="s">
        <v>225</v>
      </c>
      <c r="D29" s="503" t="s">
        <v>80</v>
      </c>
      <c r="E29" s="509">
        <v>19</v>
      </c>
      <c r="F29" s="505"/>
      <c r="G29" s="505"/>
      <c r="H29" s="506"/>
      <c r="I29" s="506"/>
      <c r="J29" s="506"/>
      <c r="K29" s="506"/>
      <c r="L29" s="506"/>
      <c r="M29" s="506"/>
      <c r="N29" s="506"/>
      <c r="O29" s="505"/>
      <c r="P29" s="507"/>
      <c r="Q29" s="489"/>
      <c r="R29" s="125"/>
      <c r="S29" s="125"/>
    </row>
    <row r="30" spans="1:19" ht="30">
      <c r="A30" s="500">
        <v>10</v>
      </c>
      <c r="B30" s="501"/>
      <c r="C30" s="508" t="s">
        <v>613</v>
      </c>
      <c r="D30" s="503" t="s">
        <v>80</v>
      </c>
      <c r="E30" s="509">
        <v>1</v>
      </c>
      <c r="F30" s="505"/>
      <c r="G30" s="505"/>
      <c r="H30" s="506"/>
      <c r="I30" s="506"/>
      <c r="J30" s="506"/>
      <c r="K30" s="506"/>
      <c r="L30" s="506"/>
      <c r="M30" s="506"/>
      <c r="N30" s="506"/>
      <c r="O30" s="505"/>
      <c r="P30" s="507"/>
      <c r="Q30" s="489"/>
      <c r="R30" s="125"/>
      <c r="S30" s="125"/>
    </row>
    <row r="31" spans="1:19" ht="30">
      <c r="A31" s="500">
        <v>11</v>
      </c>
      <c r="B31" s="501"/>
      <c r="C31" s="508" t="s">
        <v>614</v>
      </c>
      <c r="D31" s="503" t="s">
        <v>80</v>
      </c>
      <c r="E31" s="509">
        <v>2</v>
      </c>
      <c r="F31" s="505"/>
      <c r="G31" s="505"/>
      <c r="H31" s="506"/>
      <c r="I31" s="506"/>
      <c r="J31" s="506"/>
      <c r="K31" s="506"/>
      <c r="L31" s="506"/>
      <c r="M31" s="506"/>
      <c r="N31" s="506"/>
      <c r="O31" s="505"/>
      <c r="P31" s="507"/>
      <c r="Q31" s="489"/>
      <c r="R31" s="125"/>
      <c r="S31" s="125"/>
    </row>
    <row r="32" spans="1:19" ht="30">
      <c r="A32" s="500">
        <v>12</v>
      </c>
      <c r="B32" s="501"/>
      <c r="C32" s="508" t="s">
        <v>615</v>
      </c>
      <c r="D32" s="503" t="s">
        <v>80</v>
      </c>
      <c r="E32" s="509">
        <v>16</v>
      </c>
      <c r="F32" s="505"/>
      <c r="G32" s="505"/>
      <c r="H32" s="506"/>
      <c r="I32" s="506"/>
      <c r="J32" s="506"/>
      <c r="K32" s="506"/>
      <c r="L32" s="506"/>
      <c r="M32" s="506"/>
      <c r="N32" s="506"/>
      <c r="O32" s="505"/>
      <c r="P32" s="507"/>
      <c r="Q32" s="489"/>
      <c r="R32" s="125"/>
      <c r="S32" s="125"/>
    </row>
    <row r="33" spans="1:19" ht="30">
      <c r="A33" s="500">
        <v>13</v>
      </c>
      <c r="B33" s="501"/>
      <c r="C33" s="508" t="s">
        <v>345</v>
      </c>
      <c r="D33" s="503" t="s">
        <v>80</v>
      </c>
      <c r="E33" s="509">
        <v>15</v>
      </c>
      <c r="F33" s="505"/>
      <c r="G33" s="505"/>
      <c r="H33" s="506"/>
      <c r="I33" s="506"/>
      <c r="J33" s="506"/>
      <c r="K33" s="506"/>
      <c r="L33" s="506"/>
      <c r="M33" s="506"/>
      <c r="N33" s="506"/>
      <c r="O33" s="505"/>
      <c r="P33" s="507"/>
      <c r="Q33" s="489"/>
      <c r="R33" s="125"/>
      <c r="S33" s="125"/>
    </row>
    <row r="34" spans="1:19" ht="15">
      <c r="A34" s="500">
        <v>14</v>
      </c>
      <c r="B34" s="501"/>
      <c r="C34" s="508" t="s">
        <v>346</v>
      </c>
      <c r="D34" s="503" t="s">
        <v>80</v>
      </c>
      <c r="E34" s="509">
        <v>15</v>
      </c>
      <c r="F34" s="505"/>
      <c r="G34" s="505"/>
      <c r="H34" s="506"/>
      <c r="I34" s="506"/>
      <c r="J34" s="506"/>
      <c r="K34" s="506"/>
      <c r="L34" s="506"/>
      <c r="M34" s="506"/>
      <c r="N34" s="506"/>
      <c r="O34" s="505"/>
      <c r="P34" s="507"/>
      <c r="Q34" s="489"/>
      <c r="R34" s="125"/>
      <c r="S34" s="125"/>
    </row>
    <row r="35" spans="1:19" ht="30">
      <c r="A35" s="500">
        <v>15</v>
      </c>
      <c r="B35" s="501"/>
      <c r="C35" s="508" t="s">
        <v>616</v>
      </c>
      <c r="D35" s="503" t="s">
        <v>80</v>
      </c>
      <c r="E35" s="509">
        <v>3</v>
      </c>
      <c r="F35" s="505"/>
      <c r="G35" s="505"/>
      <c r="H35" s="506"/>
      <c r="I35" s="506"/>
      <c r="J35" s="506"/>
      <c r="K35" s="506"/>
      <c r="L35" s="506"/>
      <c r="M35" s="506"/>
      <c r="N35" s="506"/>
      <c r="O35" s="505"/>
      <c r="P35" s="507"/>
      <c r="Q35" s="489"/>
      <c r="R35" s="125"/>
      <c r="S35" s="125"/>
    </row>
    <row r="36" spans="1:19" ht="30">
      <c r="A36" s="500">
        <v>16</v>
      </c>
      <c r="B36" s="501"/>
      <c r="C36" s="508" t="s">
        <v>617</v>
      </c>
      <c r="D36" s="503" t="s">
        <v>80</v>
      </c>
      <c r="E36" s="509">
        <v>31</v>
      </c>
      <c r="F36" s="505"/>
      <c r="G36" s="505"/>
      <c r="H36" s="506"/>
      <c r="I36" s="506"/>
      <c r="J36" s="506"/>
      <c r="K36" s="506"/>
      <c r="L36" s="506"/>
      <c r="M36" s="506"/>
      <c r="N36" s="506"/>
      <c r="O36" s="505"/>
      <c r="P36" s="507"/>
      <c r="Q36" s="489"/>
      <c r="R36" s="125"/>
      <c r="S36" s="125"/>
    </row>
    <row r="37" spans="1:19" ht="30">
      <c r="A37" s="500">
        <v>17</v>
      </c>
      <c r="B37" s="501"/>
      <c r="C37" s="508" t="s">
        <v>618</v>
      </c>
      <c r="D37" s="503" t="s">
        <v>80</v>
      </c>
      <c r="E37" s="509">
        <v>15</v>
      </c>
      <c r="F37" s="505"/>
      <c r="G37" s="505"/>
      <c r="H37" s="506"/>
      <c r="I37" s="506"/>
      <c r="J37" s="506"/>
      <c r="K37" s="506"/>
      <c r="L37" s="506"/>
      <c r="M37" s="506"/>
      <c r="N37" s="506"/>
      <c r="O37" s="505"/>
      <c r="P37" s="507"/>
      <c r="Q37" s="489"/>
      <c r="R37" s="125"/>
      <c r="S37" s="125"/>
    </row>
    <row r="38" spans="1:19" ht="15">
      <c r="A38" s="500">
        <v>18</v>
      </c>
      <c r="B38" s="501"/>
      <c r="C38" s="502" t="s">
        <v>347</v>
      </c>
      <c r="D38" s="503"/>
      <c r="E38" s="511"/>
      <c r="F38" s="505"/>
      <c r="G38" s="505"/>
      <c r="H38" s="506"/>
      <c r="I38" s="506"/>
      <c r="J38" s="506"/>
      <c r="K38" s="506"/>
      <c r="L38" s="506"/>
      <c r="M38" s="506"/>
      <c r="N38" s="506"/>
      <c r="O38" s="505"/>
      <c r="P38" s="507"/>
      <c r="Q38" s="489"/>
      <c r="R38" s="125"/>
      <c r="S38" s="125"/>
    </row>
    <row r="39" spans="1:19" ht="15">
      <c r="A39" s="500">
        <v>19</v>
      </c>
      <c r="B39" s="501"/>
      <c r="C39" s="512" t="s">
        <v>348</v>
      </c>
      <c r="D39" s="503" t="s">
        <v>80</v>
      </c>
      <c r="E39" s="509">
        <v>3</v>
      </c>
      <c r="F39" s="505"/>
      <c r="G39" s="505"/>
      <c r="H39" s="506"/>
      <c r="I39" s="506"/>
      <c r="J39" s="506"/>
      <c r="K39" s="506"/>
      <c r="L39" s="506"/>
      <c r="M39" s="506"/>
      <c r="N39" s="506"/>
      <c r="O39" s="505"/>
      <c r="P39" s="507"/>
      <c r="Q39" s="489"/>
      <c r="R39" s="125"/>
      <c r="S39" s="125"/>
    </row>
    <row r="40" spans="1:19" ht="15">
      <c r="A40" s="500">
        <v>20</v>
      </c>
      <c r="B40" s="501"/>
      <c r="C40" s="512" t="s">
        <v>349</v>
      </c>
      <c r="D40" s="503" t="s">
        <v>80</v>
      </c>
      <c r="E40" s="509">
        <v>12</v>
      </c>
      <c r="F40" s="505"/>
      <c r="G40" s="505"/>
      <c r="H40" s="506"/>
      <c r="I40" s="506"/>
      <c r="J40" s="506"/>
      <c r="K40" s="506"/>
      <c r="L40" s="506"/>
      <c r="M40" s="506"/>
      <c r="N40" s="506"/>
      <c r="O40" s="505"/>
      <c r="P40" s="507"/>
      <c r="Q40" s="489"/>
      <c r="R40" s="125"/>
      <c r="S40" s="125"/>
    </row>
    <row r="41" spans="1:16" s="6" customFormat="1" ht="15">
      <c r="A41" s="62"/>
      <c r="B41" s="62"/>
      <c r="C41" s="625" t="s">
        <v>47</v>
      </c>
      <c r="D41" s="626"/>
      <c r="E41" s="626"/>
      <c r="F41" s="626"/>
      <c r="G41" s="626"/>
      <c r="H41" s="626"/>
      <c r="I41" s="626"/>
      <c r="J41" s="626"/>
      <c r="K41" s="627"/>
      <c r="L41" s="63"/>
      <c r="M41" s="64"/>
      <c r="N41" s="64"/>
      <c r="O41" s="64"/>
      <c r="P41" s="64"/>
    </row>
    <row r="42" spans="1:16" s="6" customFormat="1" ht="15">
      <c r="A42" s="65"/>
      <c r="B42" s="65"/>
      <c r="C42" s="616" t="s">
        <v>57</v>
      </c>
      <c r="D42" s="617"/>
      <c r="E42" s="617"/>
      <c r="F42" s="617"/>
      <c r="G42" s="617"/>
      <c r="H42" s="617"/>
      <c r="I42" s="617"/>
      <c r="J42" s="617"/>
      <c r="K42" s="618"/>
      <c r="L42" s="65"/>
      <c r="M42" s="66"/>
      <c r="N42" s="66"/>
      <c r="O42" s="66"/>
      <c r="P42" s="66"/>
    </row>
    <row r="43" spans="1:16" s="6" customFormat="1" ht="15">
      <c r="A43" s="65"/>
      <c r="B43" s="65"/>
      <c r="C43" s="619" t="s">
        <v>56</v>
      </c>
      <c r="D43" s="620"/>
      <c r="E43" s="620"/>
      <c r="F43" s="620"/>
      <c r="G43" s="620"/>
      <c r="H43" s="620"/>
      <c r="I43" s="620"/>
      <c r="J43" s="620"/>
      <c r="K43" s="621"/>
      <c r="L43" s="66"/>
      <c r="M43" s="67"/>
      <c r="N43" s="67"/>
      <c r="O43" s="67"/>
      <c r="P43" s="68"/>
    </row>
    <row r="44" spans="1:17" ht="15">
      <c r="A44" s="435"/>
      <c r="B44" s="435"/>
      <c r="C44" s="435"/>
      <c r="D44" s="435"/>
      <c r="E44" s="513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</row>
    <row r="45" spans="1:17" ht="15">
      <c r="A45" s="435"/>
      <c r="B45" s="435"/>
      <c r="C45" s="435"/>
      <c r="D45" s="435"/>
      <c r="E45" s="513"/>
      <c r="F45" s="435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</row>
    <row r="46" spans="1:9" s="6" customFormat="1" ht="15">
      <c r="A46" s="595" t="s">
        <v>21</v>
      </c>
      <c r="B46" s="595"/>
      <c r="C46" s="595"/>
      <c r="D46" s="595"/>
      <c r="E46" s="595"/>
      <c r="F46" s="595"/>
      <c r="G46" s="595"/>
      <c r="H46" s="595"/>
      <c r="I46" s="595"/>
    </row>
    <row r="47" spans="1:9" s="6" customFormat="1" ht="15">
      <c r="A47" s="12"/>
      <c r="B47" s="12"/>
      <c r="C47" s="615" t="s">
        <v>53</v>
      </c>
      <c r="D47" s="615"/>
      <c r="E47" s="15"/>
      <c r="F47" s="15"/>
      <c r="G47" s="15"/>
      <c r="H47" s="15"/>
      <c r="I47" s="15"/>
    </row>
    <row r="48" spans="1:9" s="6" customFormat="1" ht="15">
      <c r="A48" s="12"/>
      <c r="B48" s="12"/>
      <c r="C48" s="12"/>
      <c r="D48" s="23"/>
      <c r="E48" s="23"/>
      <c r="F48" s="23"/>
      <c r="G48" s="23"/>
      <c r="H48" s="23"/>
      <c r="I48" s="23"/>
    </row>
    <row r="49" spans="1:9" s="6" customFormat="1" ht="15">
      <c r="A49" s="15" t="s">
        <v>54</v>
      </c>
      <c r="B49" s="15"/>
      <c r="C49" s="15"/>
      <c r="D49" s="15"/>
      <c r="E49" s="15"/>
      <c r="F49" s="15"/>
      <c r="G49" s="15"/>
      <c r="H49" s="15"/>
      <c r="I49" s="15"/>
    </row>
    <row r="50" spans="1:9" s="6" customFormat="1" ht="15">
      <c r="A50" s="12"/>
      <c r="B50" s="12"/>
      <c r="C50" s="615" t="s">
        <v>53</v>
      </c>
      <c r="D50" s="615"/>
      <c r="E50" s="15"/>
      <c r="F50" s="15"/>
      <c r="G50" s="15"/>
      <c r="H50" s="15"/>
      <c r="I50" s="15"/>
    </row>
    <row r="51" spans="1:9" s="6" customFormat="1" ht="15">
      <c r="A51" s="12"/>
      <c r="B51" s="12"/>
      <c r="C51" s="12"/>
      <c r="D51" s="23"/>
      <c r="E51" s="23"/>
      <c r="F51" s="23"/>
      <c r="G51" s="23"/>
      <c r="H51" s="23"/>
      <c r="I51" s="23"/>
    </row>
    <row r="52" spans="1:9" s="6" customFormat="1" ht="15">
      <c r="A52" s="595" t="s">
        <v>55</v>
      </c>
      <c r="B52" s="595"/>
      <c r="C52" s="595"/>
      <c r="D52" s="595"/>
      <c r="E52" s="595"/>
      <c r="F52" s="595"/>
      <c r="G52" s="595"/>
      <c r="H52" s="595"/>
      <c r="I52" s="595"/>
    </row>
    <row r="53" spans="1:17" ht="14.25">
      <c r="A53" s="435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435"/>
      <c r="Q53" s="435"/>
    </row>
    <row r="54" spans="1:17" ht="14.25">
      <c r="A54" s="435"/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435"/>
      <c r="M54" s="435"/>
      <c r="N54" s="435"/>
      <c r="O54" s="435"/>
      <c r="P54" s="435"/>
      <c r="Q54" s="435"/>
    </row>
    <row r="55" spans="1:17" ht="14.25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</row>
    <row r="56" spans="1:17" ht="14.25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</row>
    <row r="57" spans="1:17" ht="14.25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  <c r="N57" s="435"/>
      <c r="O57" s="435"/>
      <c r="P57" s="435"/>
      <c r="Q57" s="435"/>
    </row>
  </sheetData>
  <sheetProtection/>
  <mergeCells count="18">
    <mergeCell ref="C41:K41"/>
    <mergeCell ref="D18:D19"/>
    <mergeCell ref="E18:E19"/>
    <mergeCell ref="F18:K18"/>
    <mergeCell ref="C50:D50"/>
    <mergeCell ref="A52:I52"/>
    <mergeCell ref="C42:K42"/>
    <mergeCell ref="C43:K43"/>
    <mergeCell ref="A46:I46"/>
    <mergeCell ref="C47:D47"/>
    <mergeCell ref="L18:P18"/>
    <mergeCell ref="F2:I2"/>
    <mergeCell ref="F3:I3"/>
    <mergeCell ref="A13:B13"/>
    <mergeCell ref="A18:A19"/>
    <mergeCell ref="B18:B19"/>
    <mergeCell ref="C18:C19"/>
    <mergeCell ref="A12:N1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85"/>
  <sheetViews>
    <sheetView view="pageBreakPreview" zoomScaleSheetLayoutView="100" zoomScalePageLayoutView="0" workbookViewId="0" topLeftCell="A65">
      <selection activeCell="A13" sqref="A13:B13"/>
    </sheetView>
  </sheetViews>
  <sheetFormatPr defaultColWidth="9.140625" defaultRowHeight="12.75"/>
  <cols>
    <col min="1" max="1" width="5.8515625" style="0" customWidth="1"/>
    <col min="2" max="2" width="7.140625" style="0" customWidth="1"/>
    <col min="3" max="3" width="39.140625" style="0" customWidth="1"/>
    <col min="4" max="4" width="8.140625" style="0" customWidth="1"/>
    <col min="5" max="5" width="7.7109375" style="0" customWidth="1"/>
    <col min="6" max="6" width="7.28125" style="0" customWidth="1"/>
    <col min="7" max="7" width="7.7109375" style="0" customWidth="1"/>
    <col min="8" max="8" width="6.140625" style="0" customWidth="1"/>
    <col min="9" max="9" width="6.8515625" style="0" customWidth="1"/>
    <col min="10" max="10" width="5.8515625" style="0" customWidth="1"/>
    <col min="11" max="11" width="6.57421875" style="0" customWidth="1"/>
    <col min="12" max="12" width="7.421875" style="0" customWidth="1"/>
    <col min="13" max="13" width="6.140625" style="0" customWidth="1"/>
    <col min="14" max="14" width="6.57421875" style="0" customWidth="1"/>
  </cols>
  <sheetData>
    <row r="2" spans="2:13" ht="29.25" customHeight="1">
      <c r="B2" s="11"/>
      <c r="C2" s="11"/>
      <c r="D2" s="11"/>
      <c r="E2" s="11"/>
      <c r="F2" s="632" t="s">
        <v>640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255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4" s="4" customFormat="1" ht="15">
      <c r="A12" s="590" t="s">
        <v>649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</row>
    <row r="13" spans="1:5" ht="15">
      <c r="A13" s="613" t="s">
        <v>36</v>
      </c>
      <c r="B13" s="613"/>
      <c r="C13" s="3"/>
      <c r="E13" s="9"/>
    </row>
    <row r="15" spans="1:11" s="6" customFormat="1" ht="15">
      <c r="A15" s="5"/>
      <c r="B15" s="5"/>
      <c r="C15" s="5"/>
      <c r="E15" s="50"/>
      <c r="K15" s="5" t="s">
        <v>18</v>
      </c>
    </row>
    <row r="16" spans="1:13" s="6" customFormat="1" ht="15">
      <c r="A16" s="60" t="s">
        <v>27</v>
      </c>
      <c r="K16" s="7" t="s">
        <v>70</v>
      </c>
      <c r="M16" s="61"/>
    </row>
    <row r="17" ht="13.5" thickBot="1"/>
    <row r="18" spans="1:19" ht="15.75" thickBot="1">
      <c r="A18" s="705" t="s">
        <v>31</v>
      </c>
      <c r="B18" s="705" t="s">
        <v>32</v>
      </c>
      <c r="C18" s="707" t="s">
        <v>33</v>
      </c>
      <c r="D18" s="705" t="s">
        <v>73</v>
      </c>
      <c r="E18" s="705" t="s">
        <v>74</v>
      </c>
      <c r="F18" s="704" t="s">
        <v>37</v>
      </c>
      <c r="G18" s="704"/>
      <c r="H18" s="704"/>
      <c r="I18" s="704"/>
      <c r="J18" s="704"/>
      <c r="K18" s="704"/>
      <c r="L18" s="704" t="s">
        <v>38</v>
      </c>
      <c r="M18" s="704"/>
      <c r="N18" s="704"/>
      <c r="O18" s="704"/>
      <c r="P18" s="704"/>
      <c r="Q18" s="126"/>
      <c r="R18" s="126"/>
      <c r="S18" s="126"/>
    </row>
    <row r="19" spans="1:19" ht="93.75" customHeight="1" thickBot="1">
      <c r="A19" s="706"/>
      <c r="B19" s="706"/>
      <c r="C19" s="708"/>
      <c r="D19" s="706"/>
      <c r="E19" s="706"/>
      <c r="F19" s="539" t="s">
        <v>75</v>
      </c>
      <c r="G19" s="540" t="s">
        <v>76</v>
      </c>
      <c r="H19" s="541" t="s">
        <v>44</v>
      </c>
      <c r="I19" s="541" t="s">
        <v>45</v>
      </c>
      <c r="J19" s="541" t="s">
        <v>46</v>
      </c>
      <c r="K19" s="542" t="s">
        <v>77</v>
      </c>
      <c r="L19" s="541" t="s">
        <v>78</v>
      </c>
      <c r="M19" s="541" t="s">
        <v>44</v>
      </c>
      <c r="N19" s="540" t="s">
        <v>45</v>
      </c>
      <c r="O19" s="540" t="s">
        <v>46</v>
      </c>
      <c r="P19" s="540" t="s">
        <v>79</v>
      </c>
      <c r="Q19" s="126"/>
      <c r="R19" s="126"/>
      <c r="S19" s="126"/>
    </row>
    <row r="20" spans="1:19" ht="15.75" thickBot="1">
      <c r="A20" s="543">
        <v>1</v>
      </c>
      <c r="B20" s="544">
        <v>2</v>
      </c>
      <c r="C20" s="179">
        <v>3</v>
      </c>
      <c r="D20" s="179">
        <v>4</v>
      </c>
      <c r="E20" s="180">
        <v>5</v>
      </c>
      <c r="F20" s="545">
        <v>6</v>
      </c>
      <c r="G20" s="545">
        <v>7</v>
      </c>
      <c r="H20" s="180">
        <v>8</v>
      </c>
      <c r="I20" s="180">
        <v>9</v>
      </c>
      <c r="J20" s="180">
        <v>10</v>
      </c>
      <c r="K20" s="546">
        <v>11</v>
      </c>
      <c r="L20" s="546">
        <v>12</v>
      </c>
      <c r="M20" s="546">
        <v>13</v>
      </c>
      <c r="N20" s="545">
        <v>14</v>
      </c>
      <c r="O20" s="545">
        <v>15</v>
      </c>
      <c r="P20" s="547">
        <v>16</v>
      </c>
      <c r="Q20" s="127"/>
      <c r="R20" s="126"/>
      <c r="S20" s="126"/>
    </row>
    <row r="21" spans="1:19" ht="15">
      <c r="A21" s="548">
        <v>1</v>
      </c>
      <c r="B21" s="549"/>
      <c r="C21" s="550" t="s">
        <v>217</v>
      </c>
      <c r="D21" s="551"/>
      <c r="E21" s="552"/>
      <c r="F21" s="553"/>
      <c r="G21" s="553"/>
      <c r="H21" s="554"/>
      <c r="I21" s="554"/>
      <c r="J21" s="554"/>
      <c r="K21" s="554"/>
      <c r="L21" s="554"/>
      <c r="M21" s="554"/>
      <c r="N21" s="554"/>
      <c r="O21" s="553"/>
      <c r="P21" s="555"/>
      <c r="Q21" s="126"/>
      <c r="R21" s="127"/>
      <c r="S21" s="127"/>
    </row>
    <row r="22" spans="1:19" ht="15">
      <c r="A22" s="548">
        <v>2</v>
      </c>
      <c r="B22" s="549"/>
      <c r="C22" s="556" t="s">
        <v>197</v>
      </c>
      <c r="D22" s="551" t="s">
        <v>34</v>
      </c>
      <c r="E22" s="557">
        <v>321</v>
      </c>
      <c r="F22" s="553"/>
      <c r="G22" s="553"/>
      <c r="H22" s="554"/>
      <c r="I22" s="554"/>
      <c r="J22" s="554"/>
      <c r="K22" s="554"/>
      <c r="L22" s="554"/>
      <c r="M22" s="554"/>
      <c r="N22" s="554"/>
      <c r="O22" s="553"/>
      <c r="P22" s="555"/>
      <c r="Q22" s="126"/>
      <c r="R22" s="127"/>
      <c r="S22" s="127"/>
    </row>
    <row r="23" spans="1:19" ht="30">
      <c r="A23" s="548">
        <v>3</v>
      </c>
      <c r="B23" s="549"/>
      <c r="C23" s="556" t="s">
        <v>565</v>
      </c>
      <c r="D23" s="551" t="s">
        <v>34</v>
      </c>
      <c r="E23" s="558">
        <v>90</v>
      </c>
      <c r="F23" s="553"/>
      <c r="G23" s="553"/>
      <c r="H23" s="554"/>
      <c r="I23" s="554"/>
      <c r="J23" s="554"/>
      <c r="K23" s="554"/>
      <c r="L23" s="554"/>
      <c r="M23" s="554"/>
      <c r="N23" s="554"/>
      <c r="O23" s="553"/>
      <c r="P23" s="555"/>
      <c r="Q23" s="126"/>
      <c r="R23" s="127"/>
      <c r="S23" s="127"/>
    </row>
    <row r="24" spans="1:19" ht="15">
      <c r="A24" s="548">
        <v>4</v>
      </c>
      <c r="B24" s="549"/>
      <c r="C24" s="556" t="s">
        <v>198</v>
      </c>
      <c r="D24" s="551" t="s">
        <v>34</v>
      </c>
      <c r="E24" s="558">
        <v>18</v>
      </c>
      <c r="F24" s="553"/>
      <c r="G24" s="553"/>
      <c r="H24" s="554"/>
      <c r="I24" s="554"/>
      <c r="J24" s="554"/>
      <c r="K24" s="554"/>
      <c r="L24" s="554"/>
      <c r="M24" s="554"/>
      <c r="N24" s="554"/>
      <c r="O24" s="553"/>
      <c r="P24" s="555"/>
      <c r="Q24" s="126"/>
      <c r="R24" s="127"/>
      <c r="S24" s="127"/>
    </row>
    <row r="25" spans="1:19" ht="30">
      <c r="A25" s="548">
        <v>5</v>
      </c>
      <c r="B25" s="549"/>
      <c r="C25" s="556" t="s">
        <v>566</v>
      </c>
      <c r="D25" s="551" t="s">
        <v>34</v>
      </c>
      <c r="E25" s="558">
        <v>19</v>
      </c>
      <c r="F25" s="553"/>
      <c r="G25" s="553"/>
      <c r="H25" s="554"/>
      <c r="I25" s="554"/>
      <c r="J25" s="554"/>
      <c r="K25" s="554"/>
      <c r="L25" s="554"/>
      <c r="M25" s="554"/>
      <c r="N25" s="554"/>
      <c r="O25" s="553"/>
      <c r="P25" s="555"/>
      <c r="Q25" s="126"/>
      <c r="R25" s="127"/>
      <c r="S25" s="127"/>
    </row>
    <row r="26" spans="1:19" ht="15">
      <c r="A26" s="548">
        <v>6</v>
      </c>
      <c r="B26" s="549"/>
      <c r="C26" s="556" t="s">
        <v>199</v>
      </c>
      <c r="D26" s="551" t="s">
        <v>34</v>
      </c>
      <c r="E26" s="557">
        <v>57</v>
      </c>
      <c r="F26" s="553"/>
      <c r="G26" s="553"/>
      <c r="H26" s="554"/>
      <c r="I26" s="554"/>
      <c r="J26" s="554"/>
      <c r="K26" s="554"/>
      <c r="L26" s="554"/>
      <c r="M26" s="554"/>
      <c r="N26" s="554"/>
      <c r="O26" s="553"/>
      <c r="P26" s="555"/>
      <c r="Q26" s="126"/>
      <c r="R26" s="127"/>
      <c r="S26" s="127"/>
    </row>
    <row r="27" spans="1:19" ht="30">
      <c r="A27" s="548">
        <v>7</v>
      </c>
      <c r="B27" s="549"/>
      <c r="C27" s="556" t="s">
        <v>567</v>
      </c>
      <c r="D27" s="551" t="s">
        <v>34</v>
      </c>
      <c r="E27" s="557">
        <v>12</v>
      </c>
      <c r="F27" s="553"/>
      <c r="G27" s="553"/>
      <c r="H27" s="554"/>
      <c r="I27" s="554"/>
      <c r="J27" s="554"/>
      <c r="K27" s="554"/>
      <c r="L27" s="554"/>
      <c r="M27" s="554"/>
      <c r="N27" s="554"/>
      <c r="O27" s="553"/>
      <c r="P27" s="555"/>
      <c r="Q27" s="126"/>
      <c r="R27" s="127"/>
      <c r="S27" s="127"/>
    </row>
    <row r="28" spans="1:19" ht="15">
      <c r="A28" s="548">
        <v>8</v>
      </c>
      <c r="B28" s="549"/>
      <c r="C28" s="556" t="s">
        <v>200</v>
      </c>
      <c r="D28" s="551" t="s">
        <v>34</v>
      </c>
      <c r="E28" s="557">
        <v>44</v>
      </c>
      <c r="F28" s="553"/>
      <c r="G28" s="553"/>
      <c r="H28" s="554"/>
      <c r="I28" s="554"/>
      <c r="J28" s="554"/>
      <c r="K28" s="554"/>
      <c r="L28" s="554"/>
      <c r="M28" s="554"/>
      <c r="N28" s="554"/>
      <c r="O28" s="553"/>
      <c r="P28" s="555"/>
      <c r="Q28" s="126"/>
      <c r="R28" s="127"/>
      <c r="S28" s="127"/>
    </row>
    <row r="29" spans="1:19" ht="30">
      <c r="A29" s="548">
        <v>9</v>
      </c>
      <c r="B29" s="549"/>
      <c r="C29" s="556" t="s">
        <v>568</v>
      </c>
      <c r="D29" s="551" t="s">
        <v>34</v>
      </c>
      <c r="E29" s="558">
        <v>5</v>
      </c>
      <c r="F29" s="553"/>
      <c r="G29" s="553"/>
      <c r="H29" s="554"/>
      <c r="I29" s="554"/>
      <c r="J29" s="554"/>
      <c r="K29" s="554"/>
      <c r="L29" s="554"/>
      <c r="M29" s="554"/>
      <c r="N29" s="554"/>
      <c r="O29" s="553"/>
      <c r="P29" s="555"/>
      <c r="Q29" s="126"/>
      <c r="R29" s="127"/>
      <c r="S29" s="127"/>
    </row>
    <row r="30" spans="1:19" ht="15">
      <c r="A30" s="548">
        <v>10</v>
      </c>
      <c r="B30" s="549"/>
      <c r="C30" s="556" t="s">
        <v>201</v>
      </c>
      <c r="D30" s="551" t="s">
        <v>34</v>
      </c>
      <c r="E30" s="558">
        <v>5</v>
      </c>
      <c r="F30" s="553"/>
      <c r="G30" s="553"/>
      <c r="H30" s="554"/>
      <c r="I30" s="554"/>
      <c r="J30" s="554"/>
      <c r="K30" s="554"/>
      <c r="L30" s="554"/>
      <c r="M30" s="554"/>
      <c r="N30" s="554"/>
      <c r="O30" s="553"/>
      <c r="P30" s="555"/>
      <c r="Q30" s="126"/>
      <c r="R30" s="127"/>
      <c r="S30" s="127"/>
    </row>
    <row r="31" spans="1:19" ht="30">
      <c r="A31" s="548">
        <v>11</v>
      </c>
      <c r="B31" s="549"/>
      <c r="C31" s="556" t="s">
        <v>569</v>
      </c>
      <c r="D31" s="551" t="s">
        <v>34</v>
      </c>
      <c r="E31" s="558">
        <v>8.5</v>
      </c>
      <c r="F31" s="553"/>
      <c r="G31" s="553"/>
      <c r="H31" s="554"/>
      <c r="I31" s="554"/>
      <c r="J31" s="554"/>
      <c r="K31" s="554"/>
      <c r="L31" s="554"/>
      <c r="M31" s="554"/>
      <c r="N31" s="554"/>
      <c r="O31" s="553"/>
      <c r="P31" s="555"/>
      <c r="Q31" s="126"/>
      <c r="R31" s="127"/>
      <c r="S31" s="127"/>
    </row>
    <row r="32" spans="1:19" ht="15">
      <c r="A32" s="548">
        <v>12</v>
      </c>
      <c r="B32" s="549"/>
      <c r="C32" s="556" t="s">
        <v>202</v>
      </c>
      <c r="D32" s="551" t="s">
        <v>80</v>
      </c>
      <c r="E32" s="558">
        <v>324</v>
      </c>
      <c r="F32" s="553"/>
      <c r="G32" s="553"/>
      <c r="H32" s="554"/>
      <c r="I32" s="554"/>
      <c r="J32" s="554"/>
      <c r="K32" s="554"/>
      <c r="L32" s="554"/>
      <c r="M32" s="554"/>
      <c r="N32" s="554"/>
      <c r="O32" s="553"/>
      <c r="P32" s="555"/>
      <c r="Q32" s="126"/>
      <c r="R32" s="127"/>
      <c r="S32" s="127"/>
    </row>
    <row r="33" spans="1:19" ht="15">
      <c r="A33" s="548">
        <v>13</v>
      </c>
      <c r="B33" s="549"/>
      <c r="C33" s="556" t="s">
        <v>203</v>
      </c>
      <c r="D33" s="551" t="s">
        <v>80</v>
      </c>
      <c r="E33" s="558">
        <v>9</v>
      </c>
      <c r="F33" s="553"/>
      <c r="G33" s="553"/>
      <c r="H33" s="554"/>
      <c r="I33" s="554"/>
      <c r="J33" s="554"/>
      <c r="K33" s="554"/>
      <c r="L33" s="554"/>
      <c r="M33" s="554"/>
      <c r="N33" s="554"/>
      <c r="O33" s="553"/>
      <c r="P33" s="555"/>
      <c r="Q33" s="126"/>
      <c r="R33" s="127"/>
      <c r="S33" s="127"/>
    </row>
    <row r="34" spans="1:19" ht="15">
      <c r="A34" s="548">
        <v>14</v>
      </c>
      <c r="B34" s="549"/>
      <c r="C34" s="556" t="s">
        <v>204</v>
      </c>
      <c r="D34" s="551" t="s">
        <v>80</v>
      </c>
      <c r="E34" s="558">
        <v>16</v>
      </c>
      <c r="F34" s="553"/>
      <c r="G34" s="553"/>
      <c r="H34" s="554"/>
      <c r="I34" s="554"/>
      <c r="J34" s="554"/>
      <c r="K34" s="554"/>
      <c r="L34" s="554"/>
      <c r="M34" s="554"/>
      <c r="N34" s="554"/>
      <c r="O34" s="553"/>
      <c r="P34" s="555"/>
      <c r="Q34" s="126"/>
      <c r="R34" s="127"/>
      <c r="S34" s="127"/>
    </row>
    <row r="35" spans="1:19" ht="15">
      <c r="A35" s="548">
        <v>15</v>
      </c>
      <c r="B35" s="549"/>
      <c r="C35" s="556" t="s">
        <v>205</v>
      </c>
      <c r="D35" s="551" t="s">
        <v>80</v>
      </c>
      <c r="E35" s="558">
        <v>1</v>
      </c>
      <c r="F35" s="553"/>
      <c r="G35" s="553"/>
      <c r="H35" s="554"/>
      <c r="I35" s="554"/>
      <c r="J35" s="554"/>
      <c r="K35" s="554"/>
      <c r="L35" s="554"/>
      <c r="M35" s="554"/>
      <c r="N35" s="554"/>
      <c r="O35" s="553"/>
      <c r="P35" s="555"/>
      <c r="Q35" s="126"/>
      <c r="R35" s="127"/>
      <c r="S35" s="127"/>
    </row>
    <row r="36" spans="1:19" ht="15">
      <c r="A36" s="548">
        <v>16</v>
      </c>
      <c r="B36" s="549"/>
      <c r="C36" s="556" t="s">
        <v>206</v>
      </c>
      <c r="D36" s="551" t="s">
        <v>80</v>
      </c>
      <c r="E36" s="558">
        <v>2</v>
      </c>
      <c r="F36" s="553"/>
      <c r="G36" s="553"/>
      <c r="H36" s="554"/>
      <c r="I36" s="554"/>
      <c r="J36" s="554"/>
      <c r="K36" s="554"/>
      <c r="L36" s="554"/>
      <c r="M36" s="554"/>
      <c r="N36" s="554"/>
      <c r="O36" s="553"/>
      <c r="P36" s="555"/>
      <c r="Q36" s="126"/>
      <c r="R36" s="127"/>
      <c r="S36" s="127"/>
    </row>
    <row r="37" spans="1:19" ht="30">
      <c r="A37" s="548">
        <v>17</v>
      </c>
      <c r="B37" s="549"/>
      <c r="C37" s="559" t="s">
        <v>207</v>
      </c>
      <c r="D37" s="551" t="s">
        <v>80</v>
      </c>
      <c r="E37" s="558">
        <v>56</v>
      </c>
      <c r="F37" s="553"/>
      <c r="G37" s="553"/>
      <c r="H37" s="554"/>
      <c r="I37" s="554"/>
      <c r="J37" s="554"/>
      <c r="K37" s="554"/>
      <c r="L37" s="554"/>
      <c r="M37" s="554"/>
      <c r="N37" s="554"/>
      <c r="O37" s="553"/>
      <c r="P37" s="555"/>
      <c r="Q37" s="126"/>
      <c r="R37" s="127"/>
      <c r="S37" s="127"/>
    </row>
    <row r="38" spans="1:19" ht="30">
      <c r="A38" s="548">
        <v>18</v>
      </c>
      <c r="B38" s="549"/>
      <c r="C38" s="559" t="s">
        <v>208</v>
      </c>
      <c r="D38" s="551" t="s">
        <v>80</v>
      </c>
      <c r="E38" s="558">
        <v>10</v>
      </c>
      <c r="F38" s="553"/>
      <c r="G38" s="553"/>
      <c r="H38" s="554"/>
      <c r="I38" s="554"/>
      <c r="J38" s="554"/>
      <c r="K38" s="554"/>
      <c r="L38" s="554"/>
      <c r="M38" s="554"/>
      <c r="N38" s="554"/>
      <c r="O38" s="553"/>
      <c r="P38" s="555"/>
      <c r="Q38" s="126"/>
      <c r="R38" s="127"/>
      <c r="S38" s="127"/>
    </row>
    <row r="39" spans="1:19" ht="30">
      <c r="A39" s="548">
        <v>19</v>
      </c>
      <c r="B39" s="549"/>
      <c r="C39" s="559" t="s">
        <v>209</v>
      </c>
      <c r="D39" s="551" t="s">
        <v>80</v>
      </c>
      <c r="E39" s="558">
        <v>4</v>
      </c>
      <c r="F39" s="553"/>
      <c r="G39" s="553"/>
      <c r="H39" s="554"/>
      <c r="I39" s="554"/>
      <c r="J39" s="554"/>
      <c r="K39" s="554"/>
      <c r="L39" s="554"/>
      <c r="M39" s="554"/>
      <c r="N39" s="554"/>
      <c r="O39" s="553"/>
      <c r="P39" s="555"/>
      <c r="Q39" s="126"/>
      <c r="R39" s="127"/>
      <c r="S39" s="127"/>
    </row>
    <row r="40" spans="1:19" ht="30">
      <c r="A40" s="548">
        <v>20</v>
      </c>
      <c r="B40" s="549"/>
      <c r="C40" s="559" t="s">
        <v>210</v>
      </c>
      <c r="D40" s="551" t="s">
        <v>80</v>
      </c>
      <c r="E40" s="558">
        <v>10</v>
      </c>
      <c r="F40" s="553"/>
      <c r="G40" s="553"/>
      <c r="H40" s="554"/>
      <c r="I40" s="554"/>
      <c r="J40" s="554"/>
      <c r="K40" s="554"/>
      <c r="L40" s="554"/>
      <c r="M40" s="554"/>
      <c r="N40" s="554"/>
      <c r="O40" s="553"/>
      <c r="P40" s="555"/>
      <c r="Q40" s="126"/>
      <c r="R40" s="127"/>
      <c r="S40" s="127"/>
    </row>
    <row r="41" spans="1:19" ht="30">
      <c r="A41" s="548">
        <v>21</v>
      </c>
      <c r="B41" s="549"/>
      <c r="C41" s="559" t="s">
        <v>211</v>
      </c>
      <c r="D41" s="551" t="s">
        <v>80</v>
      </c>
      <c r="E41" s="558">
        <v>2</v>
      </c>
      <c r="F41" s="553"/>
      <c r="G41" s="553"/>
      <c r="H41" s="554"/>
      <c r="I41" s="554"/>
      <c r="J41" s="554"/>
      <c r="K41" s="554"/>
      <c r="L41" s="554"/>
      <c r="M41" s="554"/>
      <c r="N41" s="554"/>
      <c r="O41" s="553"/>
      <c r="P41" s="555"/>
      <c r="Q41" s="126"/>
      <c r="R41" s="127"/>
      <c r="S41" s="127"/>
    </row>
    <row r="42" spans="1:19" ht="30">
      <c r="A42" s="548">
        <v>22</v>
      </c>
      <c r="B42" s="549"/>
      <c r="C42" s="559" t="s">
        <v>212</v>
      </c>
      <c r="D42" s="551" t="s">
        <v>80</v>
      </c>
      <c r="E42" s="558">
        <v>16</v>
      </c>
      <c r="F42" s="553"/>
      <c r="G42" s="553"/>
      <c r="H42" s="554"/>
      <c r="I42" s="554"/>
      <c r="J42" s="554"/>
      <c r="K42" s="554"/>
      <c r="L42" s="554"/>
      <c r="M42" s="554"/>
      <c r="N42" s="554"/>
      <c r="O42" s="553"/>
      <c r="P42" s="555"/>
      <c r="Q42" s="126"/>
      <c r="R42" s="127"/>
      <c r="S42" s="127"/>
    </row>
    <row r="43" spans="1:19" ht="30">
      <c r="A43" s="548">
        <v>23</v>
      </c>
      <c r="B43" s="549"/>
      <c r="C43" s="559" t="s">
        <v>213</v>
      </c>
      <c r="D43" s="551" t="s">
        <v>80</v>
      </c>
      <c r="E43" s="558">
        <v>2</v>
      </c>
      <c r="F43" s="553"/>
      <c r="G43" s="553"/>
      <c r="H43" s="554"/>
      <c r="I43" s="554"/>
      <c r="J43" s="554"/>
      <c r="K43" s="554"/>
      <c r="L43" s="554"/>
      <c r="M43" s="554"/>
      <c r="N43" s="554"/>
      <c r="O43" s="553"/>
      <c r="P43" s="555"/>
      <c r="Q43" s="126"/>
      <c r="R43" s="127"/>
      <c r="S43" s="127"/>
    </row>
    <row r="44" spans="1:19" ht="30">
      <c r="A44" s="548">
        <v>24</v>
      </c>
      <c r="B44" s="549"/>
      <c r="C44" s="559" t="s">
        <v>214</v>
      </c>
      <c r="D44" s="551" t="s">
        <v>80</v>
      </c>
      <c r="E44" s="558">
        <v>2</v>
      </c>
      <c r="F44" s="553"/>
      <c r="G44" s="553"/>
      <c r="H44" s="554"/>
      <c r="I44" s="554"/>
      <c r="J44" s="554"/>
      <c r="K44" s="554"/>
      <c r="L44" s="554"/>
      <c r="M44" s="554"/>
      <c r="N44" s="554"/>
      <c r="O44" s="553"/>
      <c r="P44" s="555"/>
      <c r="Q44" s="126"/>
      <c r="R44" s="127"/>
      <c r="S44" s="127"/>
    </row>
    <row r="45" spans="1:19" ht="30">
      <c r="A45" s="548">
        <v>25</v>
      </c>
      <c r="B45" s="549"/>
      <c r="C45" s="559" t="s">
        <v>215</v>
      </c>
      <c r="D45" s="551" t="s">
        <v>80</v>
      </c>
      <c r="E45" s="558">
        <v>2</v>
      </c>
      <c r="F45" s="553"/>
      <c r="G45" s="553"/>
      <c r="H45" s="554"/>
      <c r="I45" s="554"/>
      <c r="J45" s="554"/>
      <c r="K45" s="560"/>
      <c r="L45" s="554"/>
      <c r="M45" s="560"/>
      <c r="N45" s="560"/>
      <c r="O45" s="553"/>
      <c r="P45" s="555"/>
      <c r="Q45" s="126"/>
      <c r="R45" s="127"/>
      <c r="S45" s="127"/>
    </row>
    <row r="46" spans="1:19" ht="30">
      <c r="A46" s="548">
        <v>26</v>
      </c>
      <c r="B46" s="549"/>
      <c r="C46" s="559" t="s">
        <v>216</v>
      </c>
      <c r="D46" s="551" t="s">
        <v>80</v>
      </c>
      <c r="E46" s="558">
        <v>2</v>
      </c>
      <c r="F46" s="553"/>
      <c r="G46" s="553"/>
      <c r="H46" s="554"/>
      <c r="I46" s="554"/>
      <c r="J46" s="554"/>
      <c r="K46" s="554"/>
      <c r="L46" s="554"/>
      <c r="M46" s="554"/>
      <c r="N46" s="554"/>
      <c r="O46" s="553"/>
      <c r="P46" s="555"/>
      <c r="Q46" s="126"/>
      <c r="R46" s="127"/>
      <c r="S46" s="127"/>
    </row>
    <row r="47" spans="1:19" ht="30">
      <c r="A47" s="548">
        <v>27</v>
      </c>
      <c r="B47" s="549"/>
      <c r="C47" s="561" t="s">
        <v>11</v>
      </c>
      <c r="D47" s="562" t="s">
        <v>80</v>
      </c>
      <c r="E47" s="557">
        <v>24</v>
      </c>
      <c r="F47" s="553"/>
      <c r="G47" s="553"/>
      <c r="H47" s="554"/>
      <c r="I47" s="554"/>
      <c r="J47" s="554"/>
      <c r="K47" s="554"/>
      <c r="L47" s="554"/>
      <c r="M47" s="554"/>
      <c r="N47" s="554"/>
      <c r="O47" s="553"/>
      <c r="P47" s="555"/>
      <c r="Q47" s="126"/>
      <c r="R47" s="127"/>
      <c r="S47" s="127"/>
    </row>
    <row r="48" spans="1:19" ht="15">
      <c r="A48" s="548">
        <v>28</v>
      </c>
      <c r="B48" s="549"/>
      <c r="C48" s="550" t="s">
        <v>218</v>
      </c>
      <c r="D48" s="551"/>
      <c r="E48" s="563"/>
      <c r="F48" s="553"/>
      <c r="G48" s="553"/>
      <c r="H48" s="554"/>
      <c r="I48" s="554"/>
      <c r="J48" s="554"/>
      <c r="K48" s="554"/>
      <c r="L48" s="554"/>
      <c r="M48" s="554"/>
      <c r="N48" s="554"/>
      <c r="O48" s="553"/>
      <c r="P48" s="555"/>
      <c r="Q48" s="126"/>
      <c r="R48" s="127"/>
      <c r="S48" s="127"/>
    </row>
    <row r="49" spans="1:19" ht="45">
      <c r="A49" s="548">
        <v>29</v>
      </c>
      <c r="B49" s="549"/>
      <c r="C49" s="556" t="s">
        <v>575</v>
      </c>
      <c r="D49" s="551" t="s">
        <v>81</v>
      </c>
      <c r="E49" s="558">
        <v>2</v>
      </c>
      <c r="F49" s="553"/>
      <c r="G49" s="553"/>
      <c r="H49" s="554"/>
      <c r="I49" s="554"/>
      <c r="J49" s="554"/>
      <c r="K49" s="554"/>
      <c r="L49" s="554"/>
      <c r="M49" s="554"/>
      <c r="N49" s="554"/>
      <c r="O49" s="553"/>
      <c r="P49" s="555"/>
      <c r="Q49" s="126"/>
      <c r="R49" s="127"/>
      <c r="S49" s="127"/>
    </row>
    <row r="50" spans="1:19" ht="45">
      <c r="A50" s="548">
        <v>30</v>
      </c>
      <c r="B50" s="549"/>
      <c r="C50" s="556" t="s">
        <v>576</v>
      </c>
      <c r="D50" s="551" t="s">
        <v>81</v>
      </c>
      <c r="E50" s="558">
        <v>2</v>
      </c>
      <c r="F50" s="553"/>
      <c r="G50" s="553"/>
      <c r="H50" s="554"/>
      <c r="I50" s="554"/>
      <c r="J50" s="554"/>
      <c r="K50" s="554"/>
      <c r="L50" s="554"/>
      <c r="M50" s="554"/>
      <c r="N50" s="554"/>
      <c r="O50" s="553"/>
      <c r="P50" s="555"/>
      <c r="Q50" s="126"/>
      <c r="R50" s="127"/>
      <c r="S50" s="127"/>
    </row>
    <row r="51" spans="1:19" ht="45">
      <c r="A51" s="548">
        <v>31</v>
      </c>
      <c r="B51" s="549"/>
      <c r="C51" s="556" t="s">
        <v>577</v>
      </c>
      <c r="D51" s="551" t="s">
        <v>81</v>
      </c>
      <c r="E51" s="558">
        <v>8</v>
      </c>
      <c r="F51" s="553"/>
      <c r="G51" s="553"/>
      <c r="H51" s="554"/>
      <c r="I51" s="554"/>
      <c r="J51" s="554"/>
      <c r="K51" s="554"/>
      <c r="L51" s="554"/>
      <c r="M51" s="554"/>
      <c r="N51" s="554"/>
      <c r="O51" s="553"/>
      <c r="P51" s="555"/>
      <c r="Q51" s="126"/>
      <c r="R51" s="127"/>
      <c r="S51" s="127"/>
    </row>
    <row r="52" spans="1:19" ht="45">
      <c r="A52" s="548">
        <v>32</v>
      </c>
      <c r="B52" s="549"/>
      <c r="C52" s="556" t="s">
        <v>578</v>
      </c>
      <c r="D52" s="551" t="s">
        <v>81</v>
      </c>
      <c r="E52" s="558">
        <v>6</v>
      </c>
      <c r="F52" s="553"/>
      <c r="G52" s="553"/>
      <c r="H52" s="554"/>
      <c r="I52" s="554"/>
      <c r="J52" s="554"/>
      <c r="K52" s="554"/>
      <c r="L52" s="554"/>
      <c r="M52" s="554"/>
      <c r="N52" s="554"/>
      <c r="O52" s="553"/>
      <c r="P52" s="555"/>
      <c r="Q52" s="126"/>
      <c r="R52" s="127"/>
      <c r="S52" s="127"/>
    </row>
    <row r="53" spans="1:19" ht="45">
      <c r="A53" s="548">
        <v>33</v>
      </c>
      <c r="B53" s="549"/>
      <c r="C53" s="556" t="s">
        <v>579</v>
      </c>
      <c r="D53" s="551" t="s">
        <v>81</v>
      </c>
      <c r="E53" s="558">
        <v>7</v>
      </c>
      <c r="F53" s="553"/>
      <c r="G53" s="553"/>
      <c r="H53" s="554"/>
      <c r="I53" s="554"/>
      <c r="J53" s="554"/>
      <c r="K53" s="554"/>
      <c r="L53" s="554"/>
      <c r="M53" s="554"/>
      <c r="N53" s="554"/>
      <c r="O53" s="553"/>
      <c r="P53" s="555"/>
      <c r="Q53" s="126"/>
      <c r="R53" s="127"/>
      <c r="S53" s="127"/>
    </row>
    <row r="54" spans="1:19" ht="45">
      <c r="A54" s="548">
        <v>34</v>
      </c>
      <c r="B54" s="549"/>
      <c r="C54" s="556" t="s">
        <v>580</v>
      </c>
      <c r="D54" s="551" t="s">
        <v>81</v>
      </c>
      <c r="E54" s="558">
        <v>3</v>
      </c>
      <c r="F54" s="553"/>
      <c r="G54" s="553"/>
      <c r="H54" s="554"/>
      <c r="I54" s="554"/>
      <c r="J54" s="554"/>
      <c r="K54" s="554"/>
      <c r="L54" s="554"/>
      <c r="M54" s="554"/>
      <c r="N54" s="554"/>
      <c r="O54" s="553"/>
      <c r="P54" s="555"/>
      <c r="Q54" s="126"/>
      <c r="R54" s="127"/>
      <c r="S54" s="127"/>
    </row>
    <row r="55" spans="1:19" ht="45">
      <c r="A55" s="548">
        <v>35</v>
      </c>
      <c r="B55" s="549"/>
      <c r="C55" s="556" t="s">
        <v>581</v>
      </c>
      <c r="D55" s="551" t="s">
        <v>81</v>
      </c>
      <c r="E55" s="558">
        <v>2</v>
      </c>
      <c r="F55" s="553"/>
      <c r="G55" s="553"/>
      <c r="H55" s="554"/>
      <c r="I55" s="554"/>
      <c r="J55" s="554"/>
      <c r="K55" s="554"/>
      <c r="L55" s="554"/>
      <c r="M55" s="554"/>
      <c r="N55" s="554"/>
      <c r="O55" s="553"/>
      <c r="P55" s="555"/>
      <c r="Q55" s="126"/>
      <c r="R55" s="127"/>
      <c r="S55" s="127"/>
    </row>
    <row r="56" spans="1:19" ht="45">
      <c r="A56" s="548">
        <v>36</v>
      </c>
      <c r="B56" s="549"/>
      <c r="C56" s="556" t="s">
        <v>582</v>
      </c>
      <c r="D56" s="551" t="s">
        <v>81</v>
      </c>
      <c r="E56" s="558">
        <v>3</v>
      </c>
      <c r="F56" s="553"/>
      <c r="G56" s="553"/>
      <c r="H56" s="554"/>
      <c r="I56" s="554"/>
      <c r="J56" s="554"/>
      <c r="K56" s="554"/>
      <c r="L56" s="554"/>
      <c r="M56" s="554"/>
      <c r="N56" s="554"/>
      <c r="O56" s="553"/>
      <c r="P56" s="555"/>
      <c r="Q56" s="126"/>
      <c r="R56" s="127"/>
      <c r="S56" s="127"/>
    </row>
    <row r="57" spans="1:19" ht="45">
      <c r="A57" s="548">
        <v>37</v>
      </c>
      <c r="B57" s="549"/>
      <c r="C57" s="556" t="s">
        <v>587</v>
      </c>
      <c r="D57" s="551" t="s">
        <v>81</v>
      </c>
      <c r="E57" s="558">
        <v>2</v>
      </c>
      <c r="F57" s="553"/>
      <c r="G57" s="553"/>
      <c r="H57" s="554"/>
      <c r="I57" s="554"/>
      <c r="J57" s="554"/>
      <c r="K57" s="554"/>
      <c r="L57" s="554"/>
      <c r="M57" s="554"/>
      <c r="N57" s="554"/>
      <c r="O57" s="553"/>
      <c r="P57" s="555"/>
      <c r="Q57" s="126"/>
      <c r="R57" s="127"/>
      <c r="S57" s="127"/>
    </row>
    <row r="58" spans="1:19" ht="45">
      <c r="A58" s="548">
        <v>38</v>
      </c>
      <c r="B58" s="549"/>
      <c r="C58" s="556" t="s">
        <v>586</v>
      </c>
      <c r="D58" s="551" t="s">
        <v>81</v>
      </c>
      <c r="E58" s="558">
        <v>2</v>
      </c>
      <c r="F58" s="553"/>
      <c r="G58" s="553"/>
      <c r="H58" s="554"/>
      <c r="I58" s="554"/>
      <c r="J58" s="554"/>
      <c r="K58" s="554"/>
      <c r="L58" s="554"/>
      <c r="M58" s="554"/>
      <c r="N58" s="554"/>
      <c r="O58" s="553"/>
      <c r="P58" s="555"/>
      <c r="Q58" s="126"/>
      <c r="R58" s="127"/>
      <c r="S58" s="127"/>
    </row>
    <row r="59" spans="1:19" ht="45">
      <c r="A59" s="548">
        <v>39</v>
      </c>
      <c r="B59" s="549"/>
      <c r="C59" s="556" t="s">
        <v>585</v>
      </c>
      <c r="D59" s="551" t="s">
        <v>81</v>
      </c>
      <c r="E59" s="558">
        <v>1</v>
      </c>
      <c r="F59" s="553"/>
      <c r="G59" s="553"/>
      <c r="H59" s="554"/>
      <c r="I59" s="554"/>
      <c r="J59" s="554"/>
      <c r="K59" s="554"/>
      <c r="L59" s="554"/>
      <c r="M59" s="554"/>
      <c r="N59" s="554"/>
      <c r="O59" s="553"/>
      <c r="P59" s="555"/>
      <c r="Q59" s="126"/>
      <c r="R59" s="127"/>
      <c r="S59" s="127"/>
    </row>
    <row r="60" spans="1:19" ht="45">
      <c r="A60" s="548">
        <v>40</v>
      </c>
      <c r="B60" s="549"/>
      <c r="C60" s="556" t="s">
        <v>583</v>
      </c>
      <c r="D60" s="551" t="s">
        <v>81</v>
      </c>
      <c r="E60" s="558">
        <v>1</v>
      </c>
      <c r="F60" s="553"/>
      <c r="G60" s="553"/>
      <c r="H60" s="554"/>
      <c r="I60" s="554"/>
      <c r="J60" s="554"/>
      <c r="K60" s="554"/>
      <c r="L60" s="554"/>
      <c r="M60" s="554"/>
      <c r="N60" s="554"/>
      <c r="O60" s="553"/>
      <c r="P60" s="555"/>
      <c r="Q60" s="126"/>
      <c r="R60" s="127"/>
      <c r="S60" s="127"/>
    </row>
    <row r="61" spans="1:19" ht="45">
      <c r="A61" s="548">
        <v>41</v>
      </c>
      <c r="B61" s="549"/>
      <c r="C61" s="556" t="s">
        <v>584</v>
      </c>
      <c r="D61" s="551" t="s">
        <v>81</v>
      </c>
      <c r="E61" s="558">
        <v>1</v>
      </c>
      <c r="F61" s="553"/>
      <c r="G61" s="553"/>
      <c r="H61" s="554"/>
      <c r="I61" s="554"/>
      <c r="J61" s="554"/>
      <c r="K61" s="554"/>
      <c r="L61" s="554"/>
      <c r="M61" s="554"/>
      <c r="N61" s="554"/>
      <c r="O61" s="553"/>
      <c r="P61" s="555"/>
      <c r="Q61" s="126"/>
      <c r="R61" s="127"/>
      <c r="S61" s="127"/>
    </row>
    <row r="62" spans="1:19" ht="45">
      <c r="A62" s="548">
        <v>42</v>
      </c>
      <c r="B62" s="549"/>
      <c r="C62" s="556" t="s">
        <v>588</v>
      </c>
      <c r="D62" s="551" t="s">
        <v>81</v>
      </c>
      <c r="E62" s="558">
        <v>1</v>
      </c>
      <c r="F62" s="553"/>
      <c r="G62" s="553"/>
      <c r="H62" s="554"/>
      <c r="I62" s="554"/>
      <c r="J62" s="554"/>
      <c r="K62" s="554"/>
      <c r="L62" s="554"/>
      <c r="M62" s="554"/>
      <c r="N62" s="554"/>
      <c r="O62" s="553"/>
      <c r="P62" s="555"/>
      <c r="Q62" s="126"/>
      <c r="R62" s="127"/>
      <c r="S62" s="127"/>
    </row>
    <row r="63" spans="1:19" ht="45">
      <c r="A63" s="548">
        <v>43</v>
      </c>
      <c r="B63" s="549"/>
      <c r="C63" s="556" t="s">
        <v>589</v>
      </c>
      <c r="D63" s="551" t="s">
        <v>81</v>
      </c>
      <c r="E63" s="558">
        <v>1</v>
      </c>
      <c r="F63" s="553"/>
      <c r="G63" s="553"/>
      <c r="H63" s="554"/>
      <c r="I63" s="554"/>
      <c r="J63" s="554"/>
      <c r="K63" s="554"/>
      <c r="L63" s="554"/>
      <c r="M63" s="554"/>
      <c r="N63" s="554"/>
      <c r="O63" s="553"/>
      <c r="P63" s="555"/>
      <c r="Q63" s="126"/>
      <c r="R63" s="127"/>
      <c r="S63" s="127"/>
    </row>
    <row r="64" spans="1:19" ht="45">
      <c r="A64" s="548">
        <v>44</v>
      </c>
      <c r="B64" s="549"/>
      <c r="C64" s="556" t="s">
        <v>590</v>
      </c>
      <c r="D64" s="551" t="s">
        <v>81</v>
      </c>
      <c r="E64" s="558">
        <v>1</v>
      </c>
      <c r="F64" s="553"/>
      <c r="G64" s="553"/>
      <c r="H64" s="554"/>
      <c r="I64" s="554"/>
      <c r="J64" s="554"/>
      <c r="K64" s="554"/>
      <c r="L64" s="554"/>
      <c r="M64" s="554"/>
      <c r="N64" s="554"/>
      <c r="O64" s="553"/>
      <c r="P64" s="555"/>
      <c r="Q64" s="126"/>
      <c r="R64" s="127"/>
      <c r="S64" s="127"/>
    </row>
    <row r="65" spans="1:19" ht="30">
      <c r="A65" s="548">
        <v>45</v>
      </c>
      <c r="B65" s="549"/>
      <c r="C65" s="559" t="s">
        <v>591</v>
      </c>
      <c r="D65" s="551" t="s">
        <v>81</v>
      </c>
      <c r="E65" s="558">
        <v>7</v>
      </c>
      <c r="F65" s="553"/>
      <c r="G65" s="553"/>
      <c r="H65" s="554"/>
      <c r="I65" s="554"/>
      <c r="J65" s="554"/>
      <c r="K65" s="554"/>
      <c r="L65" s="554"/>
      <c r="M65" s="554"/>
      <c r="N65" s="554"/>
      <c r="O65" s="553"/>
      <c r="P65" s="555"/>
      <c r="Q65" s="126"/>
      <c r="R65" s="127"/>
      <c r="S65" s="127"/>
    </row>
    <row r="66" spans="1:19" ht="30">
      <c r="A66" s="548">
        <v>46</v>
      </c>
      <c r="B66" s="549"/>
      <c r="C66" s="559" t="s">
        <v>592</v>
      </c>
      <c r="D66" s="551" t="s">
        <v>81</v>
      </c>
      <c r="E66" s="558">
        <v>5</v>
      </c>
      <c r="F66" s="553"/>
      <c r="G66" s="553"/>
      <c r="H66" s="554"/>
      <c r="I66" s="554"/>
      <c r="J66" s="554"/>
      <c r="K66" s="554"/>
      <c r="L66" s="554"/>
      <c r="M66" s="554"/>
      <c r="N66" s="554"/>
      <c r="O66" s="553"/>
      <c r="P66" s="555"/>
      <c r="Q66" s="126"/>
      <c r="R66" s="127"/>
      <c r="S66" s="127"/>
    </row>
    <row r="67" spans="1:19" ht="30">
      <c r="A67" s="548">
        <v>47</v>
      </c>
      <c r="B67" s="549"/>
      <c r="C67" s="559" t="s">
        <v>571</v>
      </c>
      <c r="D67" s="551" t="s">
        <v>81</v>
      </c>
      <c r="E67" s="558">
        <v>43</v>
      </c>
      <c r="F67" s="553"/>
      <c r="G67" s="553"/>
      <c r="H67" s="554"/>
      <c r="I67" s="554"/>
      <c r="J67" s="554"/>
      <c r="K67" s="554"/>
      <c r="L67" s="554"/>
      <c r="M67" s="554"/>
      <c r="N67" s="554"/>
      <c r="O67" s="553"/>
      <c r="P67" s="555"/>
      <c r="Q67" s="126"/>
      <c r="R67" s="127"/>
      <c r="S67" s="127"/>
    </row>
    <row r="68" spans="1:19" ht="30">
      <c r="A68" s="548">
        <v>48</v>
      </c>
      <c r="B68" s="549"/>
      <c r="C68" s="559" t="s">
        <v>572</v>
      </c>
      <c r="D68" s="551" t="s">
        <v>81</v>
      </c>
      <c r="E68" s="558">
        <v>43</v>
      </c>
      <c r="F68" s="553"/>
      <c r="G68" s="553"/>
      <c r="H68" s="554"/>
      <c r="I68" s="554"/>
      <c r="J68" s="554"/>
      <c r="K68" s="554"/>
      <c r="L68" s="554"/>
      <c r="M68" s="554"/>
      <c r="N68" s="554"/>
      <c r="O68" s="553"/>
      <c r="P68" s="555"/>
      <c r="Q68" s="126"/>
      <c r="R68" s="127"/>
      <c r="S68" s="127"/>
    </row>
    <row r="69" spans="1:19" ht="45">
      <c r="A69" s="548">
        <v>49</v>
      </c>
      <c r="B69" s="549"/>
      <c r="C69" s="559" t="s">
        <v>573</v>
      </c>
      <c r="D69" s="551" t="s">
        <v>81</v>
      </c>
      <c r="E69" s="558">
        <v>43</v>
      </c>
      <c r="F69" s="553"/>
      <c r="G69" s="553"/>
      <c r="H69" s="554"/>
      <c r="I69" s="554"/>
      <c r="J69" s="554"/>
      <c r="K69" s="554"/>
      <c r="L69" s="554"/>
      <c r="M69" s="554"/>
      <c r="N69" s="554"/>
      <c r="O69" s="553"/>
      <c r="P69" s="555"/>
      <c r="Q69" s="126"/>
      <c r="R69" s="127"/>
      <c r="S69" s="127"/>
    </row>
    <row r="70" spans="1:19" ht="45">
      <c r="A70" s="548">
        <v>50</v>
      </c>
      <c r="B70" s="549"/>
      <c r="C70" s="559" t="s">
        <v>574</v>
      </c>
      <c r="D70" s="551" t="s">
        <v>81</v>
      </c>
      <c r="E70" s="558">
        <v>12</v>
      </c>
      <c r="F70" s="553"/>
      <c r="G70" s="553"/>
      <c r="H70" s="554"/>
      <c r="I70" s="554"/>
      <c r="J70" s="554"/>
      <c r="K70" s="554"/>
      <c r="L70" s="554"/>
      <c r="M70" s="554"/>
      <c r="N70" s="554"/>
      <c r="O70" s="553"/>
      <c r="P70" s="555"/>
      <c r="Q70" s="126"/>
      <c r="R70" s="127"/>
      <c r="S70" s="127"/>
    </row>
    <row r="71" spans="1:19" ht="15">
      <c r="A71" s="548">
        <v>51</v>
      </c>
      <c r="B71" s="549"/>
      <c r="C71" s="559" t="s">
        <v>219</v>
      </c>
      <c r="D71" s="551" t="s">
        <v>80</v>
      </c>
      <c r="E71" s="558">
        <v>55</v>
      </c>
      <c r="F71" s="553"/>
      <c r="G71" s="553"/>
      <c r="H71" s="554"/>
      <c r="I71" s="554"/>
      <c r="J71" s="554"/>
      <c r="K71" s="554"/>
      <c r="L71" s="554"/>
      <c r="M71" s="554"/>
      <c r="N71" s="554"/>
      <c r="O71" s="553"/>
      <c r="P71" s="555"/>
      <c r="Q71" s="126"/>
      <c r="R71" s="127"/>
      <c r="S71" s="127"/>
    </row>
    <row r="72" spans="1:19" ht="30">
      <c r="A72" s="548">
        <v>52</v>
      </c>
      <c r="B72" s="549"/>
      <c r="C72" s="559" t="s">
        <v>570</v>
      </c>
      <c r="D72" s="551" t="s">
        <v>80</v>
      </c>
      <c r="E72" s="558">
        <v>2</v>
      </c>
      <c r="F72" s="553"/>
      <c r="G72" s="553"/>
      <c r="H72" s="554"/>
      <c r="I72" s="554"/>
      <c r="J72" s="554"/>
      <c r="K72" s="560"/>
      <c r="L72" s="554"/>
      <c r="M72" s="554"/>
      <c r="N72" s="554"/>
      <c r="O72" s="553"/>
      <c r="P72" s="555"/>
      <c r="Q72" s="126"/>
      <c r="R72" s="127"/>
      <c r="S72" s="127"/>
    </row>
    <row r="73" spans="1:19" ht="15">
      <c r="A73" s="548">
        <v>53</v>
      </c>
      <c r="B73" s="549"/>
      <c r="C73" s="559" t="s">
        <v>180</v>
      </c>
      <c r="D73" s="551" t="s">
        <v>80</v>
      </c>
      <c r="E73" s="558">
        <v>2</v>
      </c>
      <c r="F73" s="553"/>
      <c r="G73" s="553"/>
      <c r="H73" s="554"/>
      <c r="I73" s="554"/>
      <c r="J73" s="554"/>
      <c r="K73" s="554"/>
      <c r="L73" s="554"/>
      <c r="M73" s="554"/>
      <c r="N73" s="554"/>
      <c r="O73" s="553"/>
      <c r="P73" s="555"/>
      <c r="Q73" s="126"/>
      <c r="R73" s="127"/>
      <c r="S73" s="127"/>
    </row>
    <row r="74" spans="1:16" s="6" customFormat="1" ht="15">
      <c r="A74" s="62"/>
      <c r="B74" s="62"/>
      <c r="C74" s="625" t="s">
        <v>47</v>
      </c>
      <c r="D74" s="626"/>
      <c r="E74" s="626"/>
      <c r="F74" s="626"/>
      <c r="G74" s="626"/>
      <c r="H74" s="626"/>
      <c r="I74" s="626"/>
      <c r="J74" s="626"/>
      <c r="K74" s="627"/>
      <c r="L74" s="63"/>
      <c r="M74" s="64"/>
      <c r="N74" s="64"/>
      <c r="O74" s="64"/>
      <c r="P74" s="64"/>
    </row>
    <row r="75" spans="1:16" s="6" customFormat="1" ht="15">
      <c r="A75" s="65"/>
      <c r="B75" s="65"/>
      <c r="C75" s="616" t="s">
        <v>57</v>
      </c>
      <c r="D75" s="617"/>
      <c r="E75" s="617"/>
      <c r="F75" s="617"/>
      <c r="G75" s="617"/>
      <c r="H75" s="617"/>
      <c r="I75" s="617"/>
      <c r="J75" s="617"/>
      <c r="K75" s="618"/>
      <c r="L75" s="65"/>
      <c r="M75" s="66"/>
      <c r="N75" s="66"/>
      <c r="O75" s="66"/>
      <c r="P75" s="66"/>
    </row>
    <row r="76" spans="1:16" s="6" customFormat="1" ht="15">
      <c r="A76" s="65"/>
      <c r="B76" s="65"/>
      <c r="C76" s="619" t="s">
        <v>56</v>
      </c>
      <c r="D76" s="620"/>
      <c r="E76" s="620"/>
      <c r="F76" s="620"/>
      <c r="G76" s="620"/>
      <c r="H76" s="620"/>
      <c r="I76" s="620"/>
      <c r="J76" s="620"/>
      <c r="K76" s="621"/>
      <c r="L76" s="66"/>
      <c r="M76" s="67"/>
      <c r="N76" s="67"/>
      <c r="O76" s="67"/>
      <c r="P76" s="68"/>
    </row>
    <row r="77" ht="12.75">
      <c r="E77" s="9"/>
    </row>
    <row r="78" ht="12.75">
      <c r="E78" s="9"/>
    </row>
    <row r="79" spans="1:9" s="6" customFormat="1" ht="15">
      <c r="A79" s="595" t="s">
        <v>21</v>
      </c>
      <c r="B79" s="595"/>
      <c r="C79" s="595"/>
      <c r="D79" s="595"/>
      <c r="E79" s="595"/>
      <c r="F79" s="595"/>
      <c r="G79" s="595"/>
      <c r="H79" s="595"/>
      <c r="I79" s="595"/>
    </row>
    <row r="80" spans="1:9" s="6" customFormat="1" ht="15">
      <c r="A80" s="12"/>
      <c r="B80" s="12"/>
      <c r="C80" s="615" t="s">
        <v>53</v>
      </c>
      <c r="D80" s="615"/>
      <c r="E80" s="15"/>
      <c r="F80" s="15"/>
      <c r="G80" s="15"/>
      <c r="H80" s="15"/>
      <c r="I80" s="15"/>
    </row>
    <row r="81" spans="1:9" s="6" customFormat="1" ht="15">
      <c r="A81" s="12"/>
      <c r="B81" s="12"/>
      <c r="C81" s="12"/>
      <c r="D81" s="23"/>
      <c r="E81" s="23"/>
      <c r="F81" s="23"/>
      <c r="G81" s="23"/>
      <c r="H81" s="23"/>
      <c r="I81" s="23"/>
    </row>
    <row r="82" spans="1:9" s="6" customFormat="1" ht="15">
      <c r="A82" s="15" t="s">
        <v>54</v>
      </c>
      <c r="B82" s="15"/>
      <c r="C82" s="15"/>
      <c r="D82" s="15"/>
      <c r="E82" s="15"/>
      <c r="F82" s="15"/>
      <c r="G82" s="15"/>
      <c r="H82" s="15"/>
      <c r="I82" s="15"/>
    </row>
    <row r="83" spans="1:9" s="6" customFormat="1" ht="15">
      <c r="A83" s="12"/>
      <c r="B83" s="12"/>
      <c r="C83" s="615" t="s">
        <v>53</v>
      </c>
      <c r="D83" s="615"/>
      <c r="E83" s="15"/>
      <c r="F83" s="15"/>
      <c r="G83" s="15"/>
      <c r="H83" s="15"/>
      <c r="I83" s="15"/>
    </row>
    <row r="84" spans="1:9" s="6" customFormat="1" ht="15">
      <c r="A84" s="12"/>
      <c r="B84" s="12"/>
      <c r="C84" s="12"/>
      <c r="D84" s="23"/>
      <c r="E84" s="23"/>
      <c r="F84" s="23"/>
      <c r="G84" s="23"/>
      <c r="H84" s="23"/>
      <c r="I84" s="23"/>
    </row>
    <row r="85" spans="1:9" s="6" customFormat="1" ht="15">
      <c r="A85" s="595" t="s">
        <v>55</v>
      </c>
      <c r="B85" s="595"/>
      <c r="C85" s="595"/>
      <c r="D85" s="595"/>
      <c r="E85" s="595"/>
      <c r="F85" s="595"/>
      <c r="G85" s="595"/>
      <c r="H85" s="595"/>
      <c r="I85" s="595"/>
    </row>
  </sheetData>
  <sheetProtection/>
  <mergeCells count="18">
    <mergeCell ref="A85:I85"/>
    <mergeCell ref="C75:K75"/>
    <mergeCell ref="C76:K76"/>
    <mergeCell ref="A79:I79"/>
    <mergeCell ref="C80:D80"/>
    <mergeCell ref="C74:K74"/>
    <mergeCell ref="C18:C19"/>
    <mergeCell ref="D18:D19"/>
    <mergeCell ref="E18:E19"/>
    <mergeCell ref="F18:K18"/>
    <mergeCell ref="C83:D83"/>
    <mergeCell ref="F2:I2"/>
    <mergeCell ref="F3:I3"/>
    <mergeCell ref="A13:B13"/>
    <mergeCell ref="A12:N12"/>
    <mergeCell ref="L18:P18"/>
    <mergeCell ref="A18:A19"/>
    <mergeCell ref="B18:B19"/>
  </mergeCells>
  <printOptions/>
  <pageMargins left="0.75" right="0.75" top="1" bottom="1" header="0.5" footer="0.5"/>
  <pageSetup horizontalDpi="600" verticalDpi="600" orientation="landscape" paperSize="9" scale="86" r:id="rId1"/>
  <rowBreaks count="2" manualBreakCount="2">
    <brk id="58" max="15" man="1"/>
    <brk id="7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S72"/>
  <sheetViews>
    <sheetView view="pageBreakPreview" zoomScaleSheetLayoutView="100" zoomScalePageLayoutView="0" workbookViewId="0" topLeftCell="A40">
      <selection activeCell="C63" sqref="C63:K6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34.421875" style="0" customWidth="1"/>
    <col min="6" max="6" width="6.57421875" style="0" customWidth="1"/>
    <col min="8" max="8" width="7.140625" style="0" customWidth="1"/>
    <col min="9" max="9" width="7.00390625" style="0" customWidth="1"/>
    <col min="10" max="10" width="5.7109375" style="0" customWidth="1"/>
    <col min="11" max="11" width="6.57421875" style="0" customWidth="1"/>
    <col min="12" max="12" width="7.28125" style="0" customWidth="1"/>
    <col min="13" max="13" width="6.28125" style="0" customWidth="1"/>
    <col min="14" max="14" width="6.8515625" style="0" customWidth="1"/>
    <col min="15" max="15" width="5.7109375" style="0" customWidth="1"/>
  </cols>
  <sheetData>
    <row r="2" spans="2:13" ht="29.25" customHeight="1">
      <c r="B2" s="11"/>
      <c r="C2" s="11"/>
      <c r="D2" s="11"/>
      <c r="E2" s="11"/>
      <c r="F2" s="632" t="s">
        <v>641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28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6" s="4" customFormat="1" ht="15" customHeight="1">
      <c r="A12" s="638" t="s">
        <v>649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</row>
    <row r="13" spans="1:5" ht="15">
      <c r="A13" s="613" t="s">
        <v>36</v>
      </c>
      <c r="B13" s="613"/>
      <c r="C13" s="3"/>
      <c r="E13" s="9"/>
    </row>
    <row r="15" spans="1:11" s="6" customFormat="1" ht="15">
      <c r="A15" s="5"/>
      <c r="B15" s="5"/>
      <c r="C15" s="5"/>
      <c r="E15" s="50"/>
      <c r="J15" s="5" t="s">
        <v>18</v>
      </c>
      <c r="K15" s="5"/>
    </row>
    <row r="16" spans="1:13" s="6" customFormat="1" ht="15">
      <c r="A16" s="60" t="s">
        <v>27</v>
      </c>
      <c r="J16" s="7" t="s">
        <v>19</v>
      </c>
      <c r="K16" s="7"/>
      <c r="M16" s="61"/>
    </row>
    <row r="17" ht="13.5" thickBot="1"/>
    <row r="18" spans="1:19" ht="15.75" thickBot="1">
      <c r="A18" s="710" t="s">
        <v>31</v>
      </c>
      <c r="B18" s="710" t="s">
        <v>32</v>
      </c>
      <c r="C18" s="712" t="s">
        <v>33</v>
      </c>
      <c r="D18" s="710" t="s">
        <v>73</v>
      </c>
      <c r="E18" s="710" t="s">
        <v>74</v>
      </c>
      <c r="F18" s="709" t="s">
        <v>37</v>
      </c>
      <c r="G18" s="709"/>
      <c r="H18" s="709"/>
      <c r="I18" s="709"/>
      <c r="J18" s="709"/>
      <c r="K18" s="709"/>
      <c r="L18" s="709" t="s">
        <v>38</v>
      </c>
      <c r="M18" s="709"/>
      <c r="N18" s="709"/>
      <c r="O18" s="709"/>
      <c r="P18" s="709"/>
      <c r="Q18" s="128"/>
      <c r="R18" s="128"/>
      <c r="S18" s="128"/>
    </row>
    <row r="19" spans="1:19" ht="96.75" customHeight="1" thickBot="1">
      <c r="A19" s="711"/>
      <c r="B19" s="711"/>
      <c r="C19" s="713"/>
      <c r="D19" s="711"/>
      <c r="E19" s="711"/>
      <c r="F19" s="564" t="s">
        <v>75</v>
      </c>
      <c r="G19" s="565" t="s">
        <v>76</v>
      </c>
      <c r="H19" s="566" t="s">
        <v>44</v>
      </c>
      <c r="I19" s="566" t="s">
        <v>45</v>
      </c>
      <c r="J19" s="566" t="s">
        <v>46</v>
      </c>
      <c r="K19" s="567" t="s">
        <v>77</v>
      </c>
      <c r="L19" s="566" t="s">
        <v>78</v>
      </c>
      <c r="M19" s="566" t="s">
        <v>44</v>
      </c>
      <c r="N19" s="565" t="s">
        <v>45</v>
      </c>
      <c r="O19" s="565" t="s">
        <v>46</v>
      </c>
      <c r="P19" s="565" t="s">
        <v>79</v>
      </c>
      <c r="Q19" s="128"/>
      <c r="R19" s="128"/>
      <c r="S19" s="128"/>
    </row>
    <row r="20" spans="1:19" ht="15.75" thickBot="1">
      <c r="A20" s="568">
        <v>1</v>
      </c>
      <c r="B20" s="569">
        <v>2</v>
      </c>
      <c r="C20" s="179">
        <v>3</v>
      </c>
      <c r="D20" s="179">
        <v>4</v>
      </c>
      <c r="E20" s="180">
        <v>5</v>
      </c>
      <c r="F20" s="570">
        <v>6</v>
      </c>
      <c r="G20" s="570">
        <v>7</v>
      </c>
      <c r="H20" s="180">
        <v>8</v>
      </c>
      <c r="I20" s="180">
        <v>9</v>
      </c>
      <c r="J20" s="180">
        <v>10</v>
      </c>
      <c r="K20" s="571">
        <v>11</v>
      </c>
      <c r="L20" s="571">
        <v>12</v>
      </c>
      <c r="M20" s="571">
        <v>13</v>
      </c>
      <c r="N20" s="570">
        <v>14</v>
      </c>
      <c r="O20" s="570">
        <v>15</v>
      </c>
      <c r="P20" s="572">
        <v>16</v>
      </c>
      <c r="Q20" s="129"/>
      <c r="R20" s="128"/>
      <c r="S20" s="128"/>
    </row>
    <row r="21" spans="1:19" ht="15">
      <c r="A21" s="573">
        <v>1</v>
      </c>
      <c r="B21" s="574"/>
      <c r="C21" s="575" t="s">
        <v>196</v>
      </c>
      <c r="D21" s="576"/>
      <c r="E21" s="577"/>
      <c r="F21" s="578"/>
      <c r="G21" s="578"/>
      <c r="H21" s="579"/>
      <c r="I21" s="579"/>
      <c r="J21" s="579"/>
      <c r="K21" s="579"/>
      <c r="L21" s="579"/>
      <c r="M21" s="579"/>
      <c r="N21" s="579"/>
      <c r="O21" s="578"/>
      <c r="P21" s="580"/>
      <c r="Q21" s="128"/>
      <c r="R21" s="129"/>
      <c r="S21" s="129"/>
    </row>
    <row r="22" spans="1:19" ht="45">
      <c r="A22" s="573">
        <v>2</v>
      </c>
      <c r="B22" s="574"/>
      <c r="C22" s="581" t="s">
        <v>593</v>
      </c>
      <c r="D22" s="576" t="s">
        <v>81</v>
      </c>
      <c r="E22" s="582">
        <v>1</v>
      </c>
      <c r="F22" s="578"/>
      <c r="G22" s="578"/>
      <c r="H22" s="579"/>
      <c r="I22" s="579"/>
      <c r="J22" s="579"/>
      <c r="K22" s="579"/>
      <c r="L22" s="579"/>
      <c r="M22" s="579"/>
      <c r="N22" s="579"/>
      <c r="O22" s="578"/>
      <c r="P22" s="580"/>
      <c r="Q22" s="128"/>
      <c r="R22" s="129"/>
      <c r="S22" s="129"/>
    </row>
    <row r="23" spans="1:19" ht="30">
      <c r="A23" s="573">
        <v>3</v>
      </c>
      <c r="B23" s="574"/>
      <c r="C23" s="581" t="s">
        <v>594</v>
      </c>
      <c r="D23" s="576" t="s">
        <v>81</v>
      </c>
      <c r="E23" s="582">
        <v>1</v>
      </c>
      <c r="F23" s="578"/>
      <c r="G23" s="578"/>
      <c r="H23" s="579"/>
      <c r="I23" s="579"/>
      <c r="J23" s="579"/>
      <c r="K23" s="579"/>
      <c r="L23" s="579"/>
      <c r="M23" s="579"/>
      <c r="N23" s="579"/>
      <c r="O23" s="578"/>
      <c r="P23" s="580"/>
      <c r="Q23" s="128"/>
      <c r="R23" s="129"/>
      <c r="S23" s="129"/>
    </row>
    <row r="24" spans="1:19" ht="30">
      <c r="A24" s="573">
        <v>4</v>
      </c>
      <c r="B24" s="574"/>
      <c r="C24" s="581" t="s">
        <v>595</v>
      </c>
      <c r="D24" s="576" t="s">
        <v>81</v>
      </c>
      <c r="E24" s="582">
        <v>1</v>
      </c>
      <c r="F24" s="578"/>
      <c r="G24" s="578"/>
      <c r="H24" s="579"/>
      <c r="I24" s="579"/>
      <c r="J24" s="579"/>
      <c r="K24" s="579"/>
      <c r="L24" s="579"/>
      <c r="M24" s="579"/>
      <c r="N24" s="579"/>
      <c r="O24" s="578"/>
      <c r="P24" s="580"/>
      <c r="Q24" s="128"/>
      <c r="R24" s="129"/>
      <c r="S24" s="129"/>
    </row>
    <row r="25" spans="1:19" ht="30">
      <c r="A25" s="573">
        <v>5</v>
      </c>
      <c r="B25" s="574"/>
      <c r="C25" s="583" t="s">
        <v>596</v>
      </c>
      <c r="D25" s="576" t="s">
        <v>81</v>
      </c>
      <c r="E25" s="582">
        <v>2</v>
      </c>
      <c r="F25" s="578"/>
      <c r="G25" s="578"/>
      <c r="H25" s="579"/>
      <c r="I25" s="579"/>
      <c r="J25" s="579"/>
      <c r="K25" s="579"/>
      <c r="L25" s="579"/>
      <c r="M25" s="579"/>
      <c r="N25" s="579"/>
      <c r="O25" s="578"/>
      <c r="P25" s="580"/>
      <c r="Q25" s="128"/>
      <c r="R25" s="129"/>
      <c r="S25" s="129"/>
    </row>
    <row r="26" spans="1:19" ht="45">
      <c r="A26" s="573">
        <v>6</v>
      </c>
      <c r="B26" s="574"/>
      <c r="C26" s="581" t="s">
        <v>597</v>
      </c>
      <c r="D26" s="576" t="s">
        <v>81</v>
      </c>
      <c r="E26" s="582">
        <v>1</v>
      </c>
      <c r="F26" s="578"/>
      <c r="G26" s="578"/>
      <c r="H26" s="579"/>
      <c r="I26" s="579"/>
      <c r="J26" s="579"/>
      <c r="K26" s="579"/>
      <c r="L26" s="579"/>
      <c r="M26" s="579"/>
      <c r="N26" s="579"/>
      <c r="O26" s="578"/>
      <c r="P26" s="580"/>
      <c r="Q26" s="128"/>
      <c r="R26" s="129"/>
      <c r="S26" s="129"/>
    </row>
    <row r="27" spans="1:19" ht="45">
      <c r="A27" s="573">
        <v>7</v>
      </c>
      <c r="B27" s="574"/>
      <c r="C27" s="581" t="s">
        <v>599</v>
      </c>
      <c r="D27" s="576" t="s">
        <v>81</v>
      </c>
      <c r="E27" s="582">
        <v>1</v>
      </c>
      <c r="F27" s="578"/>
      <c r="G27" s="578"/>
      <c r="H27" s="579"/>
      <c r="I27" s="579"/>
      <c r="J27" s="579"/>
      <c r="K27" s="579"/>
      <c r="L27" s="579"/>
      <c r="M27" s="579"/>
      <c r="N27" s="579"/>
      <c r="O27" s="578"/>
      <c r="P27" s="580"/>
      <c r="Q27" s="128"/>
      <c r="R27" s="129"/>
      <c r="S27" s="129"/>
    </row>
    <row r="28" spans="1:19" ht="33.75" customHeight="1">
      <c r="A28" s="573">
        <v>8</v>
      </c>
      <c r="B28" s="574"/>
      <c r="C28" s="581" t="s">
        <v>598</v>
      </c>
      <c r="D28" s="576" t="s">
        <v>80</v>
      </c>
      <c r="E28" s="582">
        <v>1</v>
      </c>
      <c r="F28" s="578"/>
      <c r="G28" s="578"/>
      <c r="H28" s="579"/>
      <c r="I28" s="579"/>
      <c r="J28" s="579"/>
      <c r="K28" s="579"/>
      <c r="L28" s="579"/>
      <c r="M28" s="579"/>
      <c r="N28" s="579"/>
      <c r="O28" s="578"/>
      <c r="P28" s="580"/>
      <c r="Q28" s="128"/>
      <c r="R28" s="129"/>
      <c r="S28" s="129"/>
    </row>
    <row r="29" spans="1:19" ht="30">
      <c r="A29" s="573">
        <v>9</v>
      </c>
      <c r="B29" s="574"/>
      <c r="C29" s="581" t="s">
        <v>600</v>
      </c>
      <c r="D29" s="576" t="s">
        <v>80</v>
      </c>
      <c r="E29" s="582">
        <v>1</v>
      </c>
      <c r="F29" s="578"/>
      <c r="G29" s="578"/>
      <c r="H29" s="579"/>
      <c r="I29" s="579"/>
      <c r="J29" s="579"/>
      <c r="K29" s="579"/>
      <c r="L29" s="579"/>
      <c r="M29" s="579"/>
      <c r="N29" s="579"/>
      <c r="O29" s="578"/>
      <c r="P29" s="580"/>
      <c r="Q29" s="128"/>
      <c r="R29" s="129"/>
      <c r="S29" s="129"/>
    </row>
    <row r="30" spans="1:19" ht="45">
      <c r="A30" s="573">
        <v>10</v>
      </c>
      <c r="B30" s="574"/>
      <c r="C30" s="581" t="s">
        <v>601</v>
      </c>
      <c r="D30" s="576" t="s">
        <v>81</v>
      </c>
      <c r="E30" s="582">
        <v>1</v>
      </c>
      <c r="F30" s="578"/>
      <c r="G30" s="578"/>
      <c r="H30" s="579"/>
      <c r="I30" s="579"/>
      <c r="J30" s="579"/>
      <c r="K30" s="579"/>
      <c r="L30" s="579"/>
      <c r="M30" s="579"/>
      <c r="N30" s="579"/>
      <c r="O30" s="578"/>
      <c r="P30" s="580"/>
      <c r="Q30" s="128"/>
      <c r="R30" s="129"/>
      <c r="S30" s="129"/>
    </row>
    <row r="31" spans="1:19" ht="45">
      <c r="A31" s="573">
        <v>11</v>
      </c>
      <c r="B31" s="574"/>
      <c r="C31" s="581" t="s">
        <v>602</v>
      </c>
      <c r="D31" s="576" t="s">
        <v>81</v>
      </c>
      <c r="E31" s="582">
        <v>1</v>
      </c>
      <c r="F31" s="578"/>
      <c r="G31" s="578"/>
      <c r="H31" s="579"/>
      <c r="I31" s="579"/>
      <c r="J31" s="579"/>
      <c r="K31" s="579"/>
      <c r="L31" s="579"/>
      <c r="M31" s="579"/>
      <c r="N31" s="579"/>
      <c r="O31" s="578"/>
      <c r="P31" s="580"/>
      <c r="Q31" s="128"/>
      <c r="R31" s="129"/>
      <c r="S31" s="129"/>
    </row>
    <row r="32" spans="1:19" ht="45">
      <c r="A32" s="573">
        <v>12</v>
      </c>
      <c r="B32" s="574"/>
      <c r="C32" s="581" t="s">
        <v>619</v>
      </c>
      <c r="D32" s="576" t="s">
        <v>80</v>
      </c>
      <c r="E32" s="582">
        <v>1</v>
      </c>
      <c r="F32" s="578"/>
      <c r="G32" s="578"/>
      <c r="H32" s="579"/>
      <c r="I32" s="579"/>
      <c r="J32" s="579"/>
      <c r="K32" s="579"/>
      <c r="L32" s="579"/>
      <c r="M32" s="579"/>
      <c r="N32" s="579"/>
      <c r="O32" s="578"/>
      <c r="P32" s="580"/>
      <c r="Q32" s="128"/>
      <c r="R32" s="129"/>
      <c r="S32" s="129"/>
    </row>
    <row r="33" spans="1:19" ht="45">
      <c r="A33" s="573">
        <v>13</v>
      </c>
      <c r="B33" s="574"/>
      <c r="C33" s="581" t="s">
        <v>603</v>
      </c>
      <c r="D33" s="576" t="s">
        <v>80</v>
      </c>
      <c r="E33" s="582">
        <v>1</v>
      </c>
      <c r="F33" s="578"/>
      <c r="G33" s="578"/>
      <c r="H33" s="579"/>
      <c r="I33" s="579"/>
      <c r="J33" s="579"/>
      <c r="K33" s="579"/>
      <c r="L33" s="579"/>
      <c r="M33" s="579"/>
      <c r="N33" s="579"/>
      <c r="O33" s="578"/>
      <c r="P33" s="580"/>
      <c r="Q33" s="128"/>
      <c r="R33" s="129"/>
      <c r="S33" s="129"/>
    </row>
    <row r="34" spans="1:19" ht="45">
      <c r="A34" s="573">
        <v>14</v>
      </c>
      <c r="B34" s="574"/>
      <c r="C34" s="581" t="s">
        <v>620</v>
      </c>
      <c r="D34" s="576" t="s">
        <v>80</v>
      </c>
      <c r="E34" s="582">
        <v>1</v>
      </c>
      <c r="F34" s="578"/>
      <c r="G34" s="578"/>
      <c r="H34" s="579"/>
      <c r="I34" s="579"/>
      <c r="J34" s="579"/>
      <c r="K34" s="579"/>
      <c r="L34" s="579"/>
      <c r="M34" s="579"/>
      <c r="N34" s="579"/>
      <c r="O34" s="578"/>
      <c r="P34" s="580"/>
      <c r="Q34" s="128"/>
      <c r="R34" s="129"/>
      <c r="S34" s="129"/>
    </row>
    <row r="35" spans="1:19" ht="34.5" customHeight="1">
      <c r="A35" s="573">
        <v>15</v>
      </c>
      <c r="B35" s="574"/>
      <c r="C35" s="581" t="s">
        <v>604</v>
      </c>
      <c r="D35" s="576" t="s">
        <v>80</v>
      </c>
      <c r="E35" s="582">
        <v>1</v>
      </c>
      <c r="F35" s="578"/>
      <c r="G35" s="578"/>
      <c r="H35" s="579"/>
      <c r="I35" s="579"/>
      <c r="J35" s="579"/>
      <c r="K35" s="579"/>
      <c r="L35" s="579"/>
      <c r="M35" s="579"/>
      <c r="N35" s="579"/>
      <c r="O35" s="578"/>
      <c r="P35" s="580"/>
      <c r="Q35" s="128"/>
      <c r="R35" s="129"/>
      <c r="S35" s="129"/>
    </row>
    <row r="36" spans="1:19" ht="15">
      <c r="A36" s="573">
        <v>16</v>
      </c>
      <c r="B36" s="574"/>
      <c r="C36" s="583" t="s">
        <v>173</v>
      </c>
      <c r="D36" s="576" t="s">
        <v>80</v>
      </c>
      <c r="E36" s="582">
        <v>1</v>
      </c>
      <c r="F36" s="578"/>
      <c r="G36" s="578"/>
      <c r="H36" s="579"/>
      <c r="I36" s="579"/>
      <c r="J36" s="579"/>
      <c r="K36" s="579"/>
      <c r="L36" s="579"/>
      <c r="M36" s="579"/>
      <c r="N36" s="579"/>
      <c r="O36" s="578"/>
      <c r="P36" s="580"/>
      <c r="Q36" s="128"/>
      <c r="R36" s="129"/>
      <c r="S36" s="129"/>
    </row>
    <row r="37" spans="1:19" ht="15">
      <c r="A37" s="573">
        <v>17</v>
      </c>
      <c r="B37" s="574"/>
      <c r="C37" s="583" t="s">
        <v>174</v>
      </c>
      <c r="D37" s="576" t="s">
        <v>80</v>
      </c>
      <c r="E37" s="582">
        <v>5</v>
      </c>
      <c r="F37" s="578"/>
      <c r="G37" s="578"/>
      <c r="H37" s="579"/>
      <c r="I37" s="579"/>
      <c r="J37" s="579"/>
      <c r="K37" s="579"/>
      <c r="L37" s="579"/>
      <c r="M37" s="579"/>
      <c r="N37" s="579"/>
      <c r="O37" s="578"/>
      <c r="P37" s="580"/>
      <c r="Q37" s="128"/>
      <c r="R37" s="129"/>
      <c r="S37" s="129"/>
    </row>
    <row r="38" spans="1:19" ht="15">
      <c r="A38" s="573">
        <v>18</v>
      </c>
      <c r="B38" s="574"/>
      <c r="C38" s="583" t="s">
        <v>175</v>
      </c>
      <c r="D38" s="576" t="s">
        <v>80</v>
      </c>
      <c r="E38" s="582">
        <v>2</v>
      </c>
      <c r="F38" s="578"/>
      <c r="G38" s="578"/>
      <c r="H38" s="579"/>
      <c r="I38" s="579"/>
      <c r="J38" s="579"/>
      <c r="K38" s="579"/>
      <c r="L38" s="579"/>
      <c r="M38" s="579"/>
      <c r="N38" s="579"/>
      <c r="O38" s="578"/>
      <c r="P38" s="580"/>
      <c r="Q38" s="128"/>
      <c r="R38" s="129"/>
      <c r="S38" s="129"/>
    </row>
    <row r="39" spans="1:19" ht="15.75" customHeight="1">
      <c r="A39" s="573">
        <v>19</v>
      </c>
      <c r="B39" s="574"/>
      <c r="C39" s="581" t="s">
        <v>623</v>
      </c>
      <c r="D39" s="576" t="s">
        <v>80</v>
      </c>
      <c r="E39" s="582">
        <v>1</v>
      </c>
      <c r="F39" s="578"/>
      <c r="G39" s="578"/>
      <c r="H39" s="579"/>
      <c r="I39" s="579"/>
      <c r="J39" s="579"/>
      <c r="K39" s="579"/>
      <c r="L39" s="579"/>
      <c r="M39" s="579"/>
      <c r="N39" s="579"/>
      <c r="O39" s="578"/>
      <c r="P39" s="580"/>
      <c r="Q39" s="128"/>
      <c r="R39" s="129"/>
      <c r="S39" s="129"/>
    </row>
    <row r="40" spans="1:19" ht="14.25" customHeight="1">
      <c r="A40" s="573">
        <v>20</v>
      </c>
      <c r="B40" s="574"/>
      <c r="C40" s="581" t="s">
        <v>624</v>
      </c>
      <c r="D40" s="576" t="s">
        <v>80</v>
      </c>
      <c r="E40" s="582">
        <v>1</v>
      </c>
      <c r="F40" s="578"/>
      <c r="G40" s="578"/>
      <c r="H40" s="579"/>
      <c r="I40" s="579"/>
      <c r="J40" s="579"/>
      <c r="K40" s="579"/>
      <c r="L40" s="579"/>
      <c r="M40" s="579"/>
      <c r="N40" s="579"/>
      <c r="O40" s="578"/>
      <c r="P40" s="580"/>
      <c r="Q40" s="128"/>
      <c r="R40" s="129"/>
      <c r="S40" s="129"/>
    </row>
    <row r="41" spans="1:19" ht="15">
      <c r="A41" s="573">
        <v>21</v>
      </c>
      <c r="B41" s="574"/>
      <c r="C41" s="581" t="s">
        <v>176</v>
      </c>
      <c r="D41" s="576" t="s">
        <v>80</v>
      </c>
      <c r="E41" s="582">
        <v>2</v>
      </c>
      <c r="F41" s="578"/>
      <c r="G41" s="578"/>
      <c r="H41" s="579"/>
      <c r="I41" s="579"/>
      <c r="J41" s="579"/>
      <c r="K41" s="579"/>
      <c r="L41" s="579"/>
      <c r="M41" s="579"/>
      <c r="N41" s="579"/>
      <c r="O41" s="578"/>
      <c r="P41" s="580"/>
      <c r="Q41" s="128"/>
      <c r="R41" s="129"/>
      <c r="S41" s="129"/>
    </row>
    <row r="42" spans="1:19" ht="15">
      <c r="A42" s="573">
        <v>22</v>
      </c>
      <c r="B42" s="574"/>
      <c r="C42" s="581" t="s">
        <v>177</v>
      </c>
      <c r="D42" s="576" t="s">
        <v>80</v>
      </c>
      <c r="E42" s="582">
        <v>2</v>
      </c>
      <c r="F42" s="578"/>
      <c r="G42" s="578"/>
      <c r="H42" s="579"/>
      <c r="I42" s="579"/>
      <c r="J42" s="579"/>
      <c r="K42" s="579"/>
      <c r="L42" s="579"/>
      <c r="M42" s="579"/>
      <c r="N42" s="579"/>
      <c r="O42" s="578"/>
      <c r="P42" s="580"/>
      <c r="Q42" s="128"/>
      <c r="R42" s="129"/>
      <c r="S42" s="129"/>
    </row>
    <row r="43" spans="1:19" ht="15">
      <c r="A43" s="573">
        <v>23</v>
      </c>
      <c r="B43" s="574"/>
      <c r="C43" s="581" t="s">
        <v>178</v>
      </c>
      <c r="D43" s="576" t="s">
        <v>80</v>
      </c>
      <c r="E43" s="582">
        <v>1</v>
      </c>
      <c r="F43" s="578"/>
      <c r="G43" s="578"/>
      <c r="H43" s="579"/>
      <c r="I43" s="579"/>
      <c r="J43" s="579"/>
      <c r="K43" s="579"/>
      <c r="L43" s="579"/>
      <c r="M43" s="579"/>
      <c r="N43" s="579"/>
      <c r="O43" s="578"/>
      <c r="P43" s="580"/>
      <c r="Q43" s="128"/>
      <c r="R43" s="129"/>
      <c r="S43" s="129"/>
    </row>
    <row r="44" spans="1:19" ht="15">
      <c r="A44" s="573">
        <v>24</v>
      </c>
      <c r="B44" s="574"/>
      <c r="C44" s="581" t="s">
        <v>179</v>
      </c>
      <c r="D44" s="576" t="s">
        <v>80</v>
      </c>
      <c r="E44" s="582">
        <v>1</v>
      </c>
      <c r="F44" s="578"/>
      <c r="G44" s="578"/>
      <c r="H44" s="579"/>
      <c r="I44" s="579"/>
      <c r="J44" s="579"/>
      <c r="K44" s="579"/>
      <c r="L44" s="579"/>
      <c r="M44" s="579"/>
      <c r="N44" s="579"/>
      <c r="O44" s="578"/>
      <c r="P44" s="580"/>
      <c r="Q44" s="128"/>
      <c r="R44" s="129"/>
      <c r="S44" s="129"/>
    </row>
    <row r="45" spans="1:19" ht="30">
      <c r="A45" s="573">
        <v>25</v>
      </c>
      <c r="B45" s="574"/>
      <c r="C45" s="581" t="s">
        <v>625</v>
      </c>
      <c r="D45" s="576" t="s">
        <v>80</v>
      </c>
      <c r="E45" s="582">
        <v>2</v>
      </c>
      <c r="F45" s="578"/>
      <c r="G45" s="578"/>
      <c r="H45" s="579"/>
      <c r="I45" s="579"/>
      <c r="J45" s="579"/>
      <c r="K45" s="584"/>
      <c r="L45" s="579"/>
      <c r="M45" s="584"/>
      <c r="N45" s="584"/>
      <c r="O45" s="578"/>
      <c r="P45" s="580"/>
      <c r="Q45" s="128"/>
      <c r="R45" s="129"/>
      <c r="S45" s="129"/>
    </row>
    <row r="46" spans="1:19" ht="15">
      <c r="A46" s="573">
        <v>26</v>
      </c>
      <c r="B46" s="574"/>
      <c r="C46" s="581" t="s">
        <v>181</v>
      </c>
      <c r="D46" s="576" t="s">
        <v>80</v>
      </c>
      <c r="E46" s="582">
        <v>1</v>
      </c>
      <c r="F46" s="578"/>
      <c r="G46" s="578"/>
      <c r="H46" s="579"/>
      <c r="I46" s="579"/>
      <c r="J46" s="579"/>
      <c r="K46" s="579"/>
      <c r="L46" s="579"/>
      <c r="M46" s="579"/>
      <c r="N46" s="579"/>
      <c r="O46" s="578"/>
      <c r="P46" s="580"/>
      <c r="Q46" s="128"/>
      <c r="R46" s="129"/>
      <c r="S46" s="129"/>
    </row>
    <row r="47" spans="1:19" ht="15">
      <c r="A47" s="573">
        <v>27</v>
      </c>
      <c r="B47" s="574"/>
      <c r="C47" s="581" t="s">
        <v>180</v>
      </c>
      <c r="D47" s="576" t="s">
        <v>80</v>
      </c>
      <c r="E47" s="582">
        <v>2</v>
      </c>
      <c r="F47" s="578"/>
      <c r="G47" s="578"/>
      <c r="H47" s="579"/>
      <c r="I47" s="579"/>
      <c r="J47" s="579"/>
      <c r="K47" s="579"/>
      <c r="L47" s="579"/>
      <c r="M47" s="579"/>
      <c r="N47" s="579"/>
      <c r="O47" s="578"/>
      <c r="P47" s="580"/>
      <c r="Q47" s="128"/>
      <c r="R47" s="129"/>
      <c r="S47" s="129"/>
    </row>
    <row r="48" spans="1:19" ht="15">
      <c r="A48" s="573">
        <v>28</v>
      </c>
      <c r="B48" s="574"/>
      <c r="C48" s="583" t="s">
        <v>182</v>
      </c>
      <c r="D48" s="576" t="s">
        <v>80</v>
      </c>
      <c r="E48" s="582">
        <v>2</v>
      </c>
      <c r="F48" s="578"/>
      <c r="G48" s="578"/>
      <c r="H48" s="579"/>
      <c r="I48" s="579"/>
      <c r="J48" s="579"/>
      <c r="K48" s="579"/>
      <c r="L48" s="579"/>
      <c r="M48" s="579"/>
      <c r="N48" s="579"/>
      <c r="O48" s="578"/>
      <c r="P48" s="580"/>
      <c r="Q48" s="128"/>
      <c r="R48" s="129"/>
      <c r="S48" s="129"/>
    </row>
    <row r="49" spans="1:19" ht="15">
      <c r="A49" s="573">
        <v>29</v>
      </c>
      <c r="B49" s="574"/>
      <c r="C49" s="581" t="s">
        <v>183</v>
      </c>
      <c r="D49" s="576" t="s">
        <v>80</v>
      </c>
      <c r="E49" s="582">
        <v>8</v>
      </c>
      <c r="F49" s="578"/>
      <c r="G49" s="578"/>
      <c r="H49" s="579"/>
      <c r="I49" s="579"/>
      <c r="J49" s="579"/>
      <c r="K49" s="579"/>
      <c r="L49" s="579"/>
      <c r="M49" s="579"/>
      <c r="N49" s="579"/>
      <c r="O49" s="578"/>
      <c r="P49" s="580"/>
      <c r="Q49" s="128"/>
      <c r="R49" s="129"/>
      <c r="S49" s="129"/>
    </row>
    <row r="50" spans="1:19" ht="15">
      <c r="A50" s="573">
        <v>30</v>
      </c>
      <c r="B50" s="574"/>
      <c r="C50" s="581" t="s">
        <v>184</v>
      </c>
      <c r="D50" s="576" t="s">
        <v>80</v>
      </c>
      <c r="E50" s="582">
        <v>6</v>
      </c>
      <c r="F50" s="578"/>
      <c r="G50" s="578"/>
      <c r="H50" s="579"/>
      <c r="I50" s="579"/>
      <c r="J50" s="579"/>
      <c r="K50" s="579"/>
      <c r="L50" s="579"/>
      <c r="M50" s="579"/>
      <c r="N50" s="579"/>
      <c r="O50" s="578"/>
      <c r="P50" s="580"/>
      <c r="Q50" s="128"/>
      <c r="R50" s="129"/>
      <c r="S50" s="129"/>
    </row>
    <row r="51" spans="1:19" ht="15">
      <c r="A51" s="573">
        <v>31</v>
      </c>
      <c r="B51" s="574"/>
      <c r="C51" s="581" t="s">
        <v>185</v>
      </c>
      <c r="D51" s="576" t="s">
        <v>34</v>
      </c>
      <c r="E51" s="585">
        <v>8</v>
      </c>
      <c r="F51" s="578"/>
      <c r="G51" s="578"/>
      <c r="H51" s="579"/>
      <c r="I51" s="579"/>
      <c r="J51" s="579"/>
      <c r="K51" s="579"/>
      <c r="L51" s="579"/>
      <c r="M51" s="579"/>
      <c r="N51" s="579"/>
      <c r="O51" s="578"/>
      <c r="P51" s="580"/>
      <c r="Q51" s="128"/>
      <c r="R51" s="129"/>
      <c r="S51" s="129"/>
    </row>
    <row r="52" spans="1:19" ht="15">
      <c r="A52" s="573">
        <v>32</v>
      </c>
      <c r="B52" s="574"/>
      <c r="C52" s="581" t="s">
        <v>186</v>
      </c>
      <c r="D52" s="576" t="s">
        <v>34</v>
      </c>
      <c r="E52" s="585">
        <v>11</v>
      </c>
      <c r="F52" s="578"/>
      <c r="G52" s="578"/>
      <c r="H52" s="579"/>
      <c r="I52" s="579"/>
      <c r="J52" s="579"/>
      <c r="K52" s="579"/>
      <c r="L52" s="579"/>
      <c r="M52" s="579"/>
      <c r="N52" s="579"/>
      <c r="O52" s="578"/>
      <c r="P52" s="580"/>
      <c r="Q52" s="128"/>
      <c r="R52" s="129"/>
      <c r="S52" s="129"/>
    </row>
    <row r="53" spans="1:19" ht="15">
      <c r="A53" s="573">
        <v>33</v>
      </c>
      <c r="B53" s="574"/>
      <c r="C53" s="581" t="s">
        <v>187</v>
      </c>
      <c r="D53" s="576" t="s">
        <v>34</v>
      </c>
      <c r="E53" s="585">
        <v>4</v>
      </c>
      <c r="F53" s="578"/>
      <c r="G53" s="578"/>
      <c r="H53" s="579"/>
      <c r="I53" s="579"/>
      <c r="J53" s="579"/>
      <c r="K53" s="579"/>
      <c r="L53" s="579"/>
      <c r="M53" s="579"/>
      <c r="N53" s="579"/>
      <c r="O53" s="578"/>
      <c r="P53" s="580"/>
      <c r="Q53" s="128"/>
      <c r="R53" s="129"/>
      <c r="S53" s="129"/>
    </row>
    <row r="54" spans="1:19" ht="15">
      <c r="A54" s="573">
        <v>34</v>
      </c>
      <c r="B54" s="574"/>
      <c r="C54" s="581" t="s">
        <v>188</v>
      </c>
      <c r="D54" s="576" t="s">
        <v>34</v>
      </c>
      <c r="E54" s="585">
        <v>8</v>
      </c>
      <c r="F54" s="578"/>
      <c r="G54" s="578"/>
      <c r="H54" s="579"/>
      <c r="I54" s="579"/>
      <c r="J54" s="579"/>
      <c r="K54" s="579"/>
      <c r="L54" s="579"/>
      <c r="M54" s="579"/>
      <c r="N54" s="579"/>
      <c r="O54" s="578"/>
      <c r="P54" s="580"/>
      <c r="Q54" s="128"/>
      <c r="R54" s="129"/>
      <c r="S54" s="129"/>
    </row>
    <row r="55" spans="1:19" ht="15">
      <c r="A55" s="573">
        <v>35</v>
      </c>
      <c r="B55" s="574"/>
      <c r="C55" s="581" t="s">
        <v>189</v>
      </c>
      <c r="D55" s="576" t="s">
        <v>34</v>
      </c>
      <c r="E55" s="585">
        <v>11</v>
      </c>
      <c r="F55" s="578"/>
      <c r="G55" s="578"/>
      <c r="H55" s="579"/>
      <c r="I55" s="579"/>
      <c r="J55" s="579"/>
      <c r="K55" s="579"/>
      <c r="L55" s="579"/>
      <c r="M55" s="579"/>
      <c r="N55" s="579"/>
      <c r="O55" s="578"/>
      <c r="P55" s="580"/>
      <c r="Q55" s="128"/>
      <c r="R55" s="129"/>
      <c r="S55" s="129"/>
    </row>
    <row r="56" spans="1:19" ht="15">
      <c r="A56" s="573">
        <v>36</v>
      </c>
      <c r="B56" s="574"/>
      <c r="C56" s="581" t="s">
        <v>190</v>
      </c>
      <c r="D56" s="576" t="s">
        <v>34</v>
      </c>
      <c r="E56" s="585">
        <v>4</v>
      </c>
      <c r="F56" s="578"/>
      <c r="G56" s="578"/>
      <c r="H56" s="579"/>
      <c r="I56" s="579"/>
      <c r="J56" s="579"/>
      <c r="K56" s="579"/>
      <c r="L56" s="579"/>
      <c r="M56" s="579"/>
      <c r="N56" s="579"/>
      <c r="O56" s="578"/>
      <c r="P56" s="580"/>
      <c r="Q56" s="128"/>
      <c r="R56" s="129"/>
      <c r="S56" s="129"/>
    </row>
    <row r="57" spans="1:19" ht="15">
      <c r="A57" s="573">
        <v>37</v>
      </c>
      <c r="B57" s="574"/>
      <c r="C57" s="583" t="s">
        <v>191</v>
      </c>
      <c r="D57" s="576" t="s">
        <v>81</v>
      </c>
      <c r="E57" s="585">
        <v>1</v>
      </c>
      <c r="F57" s="578"/>
      <c r="G57" s="578"/>
      <c r="H57" s="579"/>
      <c r="I57" s="579"/>
      <c r="J57" s="579"/>
      <c r="K57" s="579"/>
      <c r="L57" s="579"/>
      <c r="M57" s="579"/>
      <c r="N57" s="579"/>
      <c r="O57" s="578"/>
      <c r="P57" s="580"/>
      <c r="Q57" s="128"/>
      <c r="R57" s="129"/>
      <c r="S57" s="129"/>
    </row>
    <row r="58" spans="1:19" ht="15">
      <c r="A58" s="573">
        <v>38</v>
      </c>
      <c r="B58" s="574"/>
      <c r="C58" s="581" t="s">
        <v>192</v>
      </c>
      <c r="D58" s="576" t="s">
        <v>81</v>
      </c>
      <c r="E58" s="585">
        <v>1</v>
      </c>
      <c r="F58" s="578"/>
      <c r="G58" s="578"/>
      <c r="H58" s="579"/>
      <c r="I58" s="579"/>
      <c r="J58" s="579"/>
      <c r="K58" s="579"/>
      <c r="L58" s="579"/>
      <c r="M58" s="579"/>
      <c r="N58" s="579"/>
      <c r="O58" s="578"/>
      <c r="P58" s="580"/>
      <c r="Q58" s="128"/>
      <c r="R58" s="129"/>
      <c r="S58" s="129"/>
    </row>
    <row r="59" spans="1:19" ht="15">
      <c r="A59" s="573">
        <v>39</v>
      </c>
      <c r="B59" s="574"/>
      <c r="C59" s="581" t="s">
        <v>193</v>
      </c>
      <c r="D59" s="576" t="s">
        <v>115</v>
      </c>
      <c r="E59" s="585">
        <v>0.5</v>
      </c>
      <c r="F59" s="578"/>
      <c r="G59" s="578"/>
      <c r="H59" s="579"/>
      <c r="I59" s="579"/>
      <c r="J59" s="579"/>
      <c r="K59" s="579"/>
      <c r="L59" s="579"/>
      <c r="M59" s="579"/>
      <c r="N59" s="579"/>
      <c r="O59" s="578"/>
      <c r="P59" s="580"/>
      <c r="Q59" s="128"/>
      <c r="R59" s="129"/>
      <c r="S59" s="129"/>
    </row>
    <row r="60" spans="1:19" ht="15">
      <c r="A60" s="573">
        <v>40</v>
      </c>
      <c r="B60" s="574"/>
      <c r="C60" s="581" t="s">
        <v>194</v>
      </c>
      <c r="D60" s="576" t="s">
        <v>115</v>
      </c>
      <c r="E60" s="585">
        <v>0.5</v>
      </c>
      <c r="F60" s="578"/>
      <c r="G60" s="578"/>
      <c r="H60" s="579"/>
      <c r="I60" s="579"/>
      <c r="J60" s="579"/>
      <c r="K60" s="579"/>
      <c r="L60" s="579"/>
      <c r="M60" s="579"/>
      <c r="N60" s="579"/>
      <c r="O60" s="578"/>
      <c r="P60" s="580"/>
      <c r="Q60" s="128"/>
      <c r="R60" s="129"/>
      <c r="S60" s="129"/>
    </row>
    <row r="61" spans="1:19" ht="15">
      <c r="A61" s="573">
        <v>41</v>
      </c>
      <c r="B61" s="574"/>
      <c r="C61" s="586" t="s">
        <v>195</v>
      </c>
      <c r="D61" s="576" t="s">
        <v>81</v>
      </c>
      <c r="E61" s="585">
        <v>1</v>
      </c>
      <c r="F61" s="578"/>
      <c r="G61" s="578"/>
      <c r="H61" s="579"/>
      <c r="I61" s="579"/>
      <c r="J61" s="579"/>
      <c r="K61" s="579"/>
      <c r="L61" s="579"/>
      <c r="M61" s="579"/>
      <c r="N61" s="579"/>
      <c r="O61" s="578"/>
      <c r="P61" s="580"/>
      <c r="Q61" s="128"/>
      <c r="R61" s="129"/>
      <c r="S61" s="129"/>
    </row>
    <row r="62" spans="1:16" s="6" customFormat="1" ht="15">
      <c r="A62" s="62"/>
      <c r="B62" s="62"/>
      <c r="C62" s="625" t="s">
        <v>47</v>
      </c>
      <c r="D62" s="626"/>
      <c r="E62" s="626"/>
      <c r="F62" s="626"/>
      <c r="G62" s="626"/>
      <c r="H62" s="626"/>
      <c r="I62" s="626"/>
      <c r="J62" s="626"/>
      <c r="K62" s="627"/>
      <c r="L62" s="63"/>
      <c r="M62" s="64"/>
      <c r="N62" s="64"/>
      <c r="O62" s="64"/>
      <c r="P62" s="64"/>
    </row>
    <row r="63" spans="1:16" s="6" customFormat="1" ht="15">
      <c r="A63" s="65"/>
      <c r="B63" s="65"/>
      <c r="C63" s="616" t="s">
        <v>57</v>
      </c>
      <c r="D63" s="617"/>
      <c r="E63" s="617"/>
      <c r="F63" s="617"/>
      <c r="G63" s="617"/>
      <c r="H63" s="617"/>
      <c r="I63" s="617"/>
      <c r="J63" s="617"/>
      <c r="K63" s="618"/>
      <c r="L63" s="65"/>
      <c r="M63" s="66"/>
      <c r="N63" s="66"/>
      <c r="O63" s="66"/>
      <c r="P63" s="66"/>
    </row>
    <row r="64" spans="1:16" s="6" customFormat="1" ht="15">
      <c r="A64" s="65"/>
      <c r="B64" s="65"/>
      <c r="C64" s="619" t="s">
        <v>56</v>
      </c>
      <c r="D64" s="620"/>
      <c r="E64" s="620"/>
      <c r="F64" s="620"/>
      <c r="G64" s="620"/>
      <c r="H64" s="620"/>
      <c r="I64" s="620"/>
      <c r="J64" s="620"/>
      <c r="K64" s="621"/>
      <c r="L64" s="66"/>
      <c r="M64" s="67"/>
      <c r="N64" s="67"/>
      <c r="O64" s="67"/>
      <c r="P64" s="68"/>
    </row>
    <row r="65" ht="12.75">
      <c r="E65" s="9"/>
    </row>
    <row r="66" spans="1:9" s="6" customFormat="1" ht="15">
      <c r="A66" s="595" t="s">
        <v>21</v>
      </c>
      <c r="B66" s="595"/>
      <c r="C66" s="595"/>
      <c r="D66" s="595"/>
      <c r="E66" s="595"/>
      <c r="F66" s="595"/>
      <c r="G66" s="595"/>
      <c r="H66" s="595"/>
      <c r="I66" s="595"/>
    </row>
    <row r="67" spans="1:9" s="6" customFormat="1" ht="15">
      <c r="A67" s="12"/>
      <c r="B67" s="12"/>
      <c r="C67" s="615" t="s">
        <v>53</v>
      </c>
      <c r="D67" s="615"/>
      <c r="E67" s="15"/>
      <c r="F67" s="15"/>
      <c r="G67" s="15"/>
      <c r="H67" s="15"/>
      <c r="I67" s="15"/>
    </row>
    <row r="68" spans="1:9" s="6" customFormat="1" ht="15">
      <c r="A68" s="12"/>
      <c r="B68" s="12"/>
      <c r="C68" s="12"/>
      <c r="D68" s="23"/>
      <c r="E68" s="23"/>
      <c r="F68" s="23"/>
      <c r="G68" s="23"/>
      <c r="H68" s="23"/>
      <c r="I68" s="23"/>
    </row>
    <row r="69" spans="1:9" s="6" customFormat="1" ht="15">
      <c r="A69" s="15" t="s">
        <v>54</v>
      </c>
      <c r="B69" s="15"/>
      <c r="C69" s="15"/>
      <c r="D69" s="15"/>
      <c r="E69" s="15"/>
      <c r="F69" s="15"/>
      <c r="G69" s="15"/>
      <c r="H69" s="15"/>
      <c r="I69" s="15"/>
    </row>
    <row r="70" spans="1:9" s="6" customFormat="1" ht="15">
      <c r="A70" s="12"/>
      <c r="B70" s="12"/>
      <c r="C70" s="615" t="s">
        <v>53</v>
      </c>
      <c r="D70" s="615"/>
      <c r="E70" s="15"/>
      <c r="F70" s="15"/>
      <c r="G70" s="15"/>
      <c r="H70" s="15"/>
      <c r="I70" s="15"/>
    </row>
    <row r="71" spans="1:9" s="6" customFormat="1" ht="15">
      <c r="A71" s="12"/>
      <c r="B71" s="12"/>
      <c r="C71" s="12"/>
      <c r="D71" s="23"/>
      <c r="E71" s="23"/>
      <c r="F71" s="23"/>
      <c r="G71" s="23"/>
      <c r="H71" s="23"/>
      <c r="I71" s="23"/>
    </row>
    <row r="72" spans="1:9" s="6" customFormat="1" ht="15">
      <c r="A72" s="595" t="s">
        <v>55</v>
      </c>
      <c r="B72" s="595"/>
      <c r="C72" s="595"/>
      <c r="D72" s="595"/>
      <c r="E72" s="595"/>
      <c r="F72" s="595"/>
      <c r="G72" s="595"/>
      <c r="H72" s="595"/>
      <c r="I72" s="595"/>
    </row>
  </sheetData>
  <sheetProtection/>
  <mergeCells count="18">
    <mergeCell ref="C62:K62"/>
    <mergeCell ref="D18:D19"/>
    <mergeCell ref="E18:E19"/>
    <mergeCell ref="F18:K18"/>
    <mergeCell ref="C70:D70"/>
    <mergeCell ref="A72:I72"/>
    <mergeCell ref="C63:K63"/>
    <mergeCell ref="C64:K64"/>
    <mergeCell ref="A66:I66"/>
    <mergeCell ref="C67:D67"/>
    <mergeCell ref="L18:P18"/>
    <mergeCell ref="F2:I2"/>
    <mergeCell ref="F3:I3"/>
    <mergeCell ref="A13:B13"/>
    <mergeCell ref="A18:A19"/>
    <mergeCell ref="B18:B19"/>
    <mergeCell ref="C18:C19"/>
    <mergeCell ref="A12:P12"/>
  </mergeCells>
  <printOptions/>
  <pageMargins left="0.75" right="0.75" top="1" bottom="1" header="0.5" footer="0.5"/>
  <pageSetup horizontalDpi="600" verticalDpi="600" orientation="landscape" paperSize="9" scale="90" r:id="rId1"/>
  <rowBreaks count="1" manualBreakCount="1">
    <brk id="2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48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7.7109375" style="0" customWidth="1"/>
    <col min="2" max="2" width="6.8515625" style="0" customWidth="1"/>
    <col min="3" max="3" width="8.00390625" style="0" customWidth="1"/>
    <col min="4" max="4" width="44.8515625" style="0" customWidth="1"/>
    <col min="5" max="5" width="13.8515625" style="0" customWidth="1"/>
    <col min="6" max="6" width="11.8515625" style="0" customWidth="1"/>
    <col min="8" max="8" width="11.421875" style="0" customWidth="1"/>
    <col min="9" max="9" width="13.7109375" style="0" customWidth="1"/>
  </cols>
  <sheetData>
    <row r="2" spans="2:13" s="134" customFormat="1" ht="29.25" customHeight="1">
      <c r="B2" s="612" t="s">
        <v>642</v>
      </c>
      <c r="C2" s="612"/>
      <c r="D2" s="612"/>
      <c r="E2" s="612"/>
      <c r="F2" s="612"/>
      <c r="G2" s="612"/>
      <c r="H2" s="612"/>
      <c r="I2" s="612"/>
      <c r="J2" s="133"/>
      <c r="K2" s="133"/>
      <c r="L2" s="133"/>
      <c r="M2" s="133"/>
    </row>
    <row r="3" spans="4:12" ht="39" customHeight="1">
      <c r="D3" s="614" t="s">
        <v>651</v>
      </c>
      <c r="E3" s="614"/>
      <c r="F3" s="614"/>
      <c r="G3" s="2"/>
      <c r="H3" s="2"/>
      <c r="I3" s="2"/>
      <c r="J3" s="2"/>
      <c r="K3" s="2"/>
      <c r="L3" s="2"/>
    </row>
    <row r="4" spans="5:11" ht="15" customHeight="1">
      <c r="E4" s="2"/>
      <c r="F4" s="2"/>
      <c r="G4" s="2"/>
      <c r="H4" s="2"/>
      <c r="I4" s="2"/>
      <c r="J4" s="2"/>
      <c r="K4" s="2"/>
    </row>
    <row r="5" spans="1:3" s="6" customFormat="1" ht="15">
      <c r="A5" s="25" t="s">
        <v>15</v>
      </c>
      <c r="B5" s="26"/>
      <c r="C5" s="26"/>
    </row>
    <row r="6" spans="1:3" s="6" customFormat="1" ht="15">
      <c r="A6" s="26" t="s">
        <v>16</v>
      </c>
      <c r="B6" s="27"/>
      <c r="C6" s="27"/>
    </row>
    <row r="7" spans="1:3" s="6" customFormat="1" ht="15">
      <c r="A7" s="26" t="s">
        <v>17</v>
      </c>
      <c r="B7" s="26"/>
      <c r="C7" s="26"/>
    </row>
    <row r="8" spans="5:11" s="435" customFormat="1" ht="15" customHeight="1">
      <c r="E8" s="436"/>
      <c r="F8" s="436"/>
      <c r="G8" s="436"/>
      <c r="H8" s="436"/>
      <c r="I8" s="436"/>
      <c r="J8" s="436"/>
      <c r="K8" s="436"/>
    </row>
    <row r="9" spans="1:7" s="6" customFormat="1" ht="15">
      <c r="A9" s="7" t="s">
        <v>71</v>
      </c>
      <c r="B9" s="7"/>
      <c r="C9" s="7"/>
      <c r="D9" s="7"/>
      <c r="E9" s="7"/>
      <c r="F9" s="7"/>
      <c r="G9" s="7"/>
    </row>
    <row r="10" s="6" customFormat="1" ht="15">
      <c r="A10" s="6" t="s">
        <v>72</v>
      </c>
    </row>
    <row r="11" spans="1:10" s="6" customFormat="1" ht="15">
      <c r="A11" s="590" t="s">
        <v>648</v>
      </c>
      <c r="B11" s="590"/>
      <c r="C11" s="590"/>
      <c r="D11" s="590"/>
      <c r="E11" s="590"/>
      <c r="F11" s="590"/>
      <c r="G11" s="590"/>
      <c r="H11" s="590"/>
      <c r="I11" s="590"/>
      <c r="J11" s="590"/>
    </row>
    <row r="12" spans="1:3" s="435" customFormat="1" ht="15">
      <c r="A12" s="613" t="s">
        <v>36</v>
      </c>
      <c r="B12" s="613"/>
      <c r="C12" s="437"/>
    </row>
    <row r="14" spans="1:13" s="6" customFormat="1" ht="15">
      <c r="A14" s="12"/>
      <c r="B14" s="13"/>
      <c r="C14" s="13"/>
      <c r="D14" s="13"/>
      <c r="E14" s="12"/>
      <c r="F14" s="13" t="s">
        <v>39</v>
      </c>
      <c r="G14" s="12"/>
      <c r="H14" s="12"/>
      <c r="I14" s="12"/>
      <c r="J14" s="12"/>
      <c r="K14" s="12"/>
      <c r="L14" s="12"/>
      <c r="M14" s="12"/>
    </row>
    <row r="15" spans="1:13" s="6" customFormat="1" ht="15">
      <c r="A15" s="12"/>
      <c r="B15" s="14"/>
      <c r="C15" s="14"/>
      <c r="D15" s="13"/>
      <c r="E15" s="12"/>
      <c r="F15" s="13" t="s">
        <v>30</v>
      </c>
      <c r="G15" s="12"/>
      <c r="H15" s="12"/>
      <c r="I15" s="12"/>
      <c r="J15" s="12"/>
      <c r="K15" s="12"/>
      <c r="L15" s="12"/>
      <c r="M15" s="12"/>
    </row>
    <row r="16" spans="1:13" s="6" customFormat="1" ht="15">
      <c r="A16" s="12"/>
      <c r="B16" s="12"/>
      <c r="C16" s="12"/>
      <c r="D16" s="15"/>
      <c r="E16" s="15"/>
      <c r="F16" s="15" t="s">
        <v>29</v>
      </c>
      <c r="G16" s="15"/>
      <c r="H16" s="12"/>
      <c r="I16" s="15"/>
      <c r="J16" s="12"/>
      <c r="K16" s="12"/>
      <c r="L16" s="12"/>
      <c r="M16" s="12"/>
    </row>
    <row r="17" s="6" customFormat="1" ht="15"/>
    <row r="18" spans="1:13" s="6" customFormat="1" ht="15">
      <c r="A18" s="608" t="s">
        <v>31</v>
      </c>
      <c r="B18" s="600" t="s">
        <v>32</v>
      </c>
      <c r="C18" s="610" t="s">
        <v>14</v>
      </c>
      <c r="D18" s="600" t="s">
        <v>40</v>
      </c>
      <c r="E18" s="600" t="s">
        <v>41</v>
      </c>
      <c r="F18" s="602" t="s">
        <v>42</v>
      </c>
      <c r="G18" s="603"/>
      <c r="H18" s="604"/>
      <c r="I18" s="600" t="s">
        <v>43</v>
      </c>
      <c r="J18" s="12"/>
      <c r="K18" s="12"/>
      <c r="L18" s="12"/>
      <c r="M18" s="12"/>
    </row>
    <row r="19" spans="1:13" s="6" customFormat="1" ht="61.5" customHeight="1">
      <c r="A19" s="609"/>
      <c r="B19" s="601"/>
      <c r="C19" s="611"/>
      <c r="D19" s="601"/>
      <c r="E19" s="601"/>
      <c r="F19" s="17" t="s">
        <v>44</v>
      </c>
      <c r="G19" s="17" t="s">
        <v>45</v>
      </c>
      <c r="H19" s="17" t="s">
        <v>46</v>
      </c>
      <c r="I19" s="601"/>
      <c r="J19" s="12"/>
      <c r="K19" s="12"/>
      <c r="L19" s="12"/>
      <c r="M19" s="12"/>
    </row>
    <row r="20" spans="1:13" s="6" customFormat="1" ht="18.75" customHeight="1">
      <c r="A20" s="18"/>
      <c r="B20" s="16"/>
      <c r="C20" s="16"/>
      <c r="D20" s="22" t="s">
        <v>627</v>
      </c>
      <c r="E20" s="16"/>
      <c r="F20" s="16"/>
      <c r="G20" s="16"/>
      <c r="H20" s="16"/>
      <c r="I20" s="16"/>
      <c r="J20" s="12"/>
      <c r="K20" s="12"/>
      <c r="L20" s="12"/>
      <c r="M20" s="12"/>
    </row>
    <row r="21" spans="1:9" ht="15">
      <c r="A21" s="19">
        <v>1</v>
      </c>
      <c r="B21" s="87"/>
      <c r="C21" s="24" t="s">
        <v>132</v>
      </c>
      <c r="D21" s="21" t="s">
        <v>458</v>
      </c>
      <c r="E21" s="20"/>
      <c r="F21" s="20"/>
      <c r="G21" s="20"/>
      <c r="H21" s="20"/>
      <c r="I21" s="20"/>
    </row>
    <row r="22" spans="1:9" ht="15">
      <c r="A22" s="19">
        <v>2</v>
      </c>
      <c r="B22" s="87"/>
      <c r="C22" s="24" t="s">
        <v>247</v>
      </c>
      <c r="D22" s="21" t="s">
        <v>412</v>
      </c>
      <c r="E22" s="20"/>
      <c r="F22" s="20"/>
      <c r="G22" s="20"/>
      <c r="H22" s="20"/>
      <c r="I22" s="20"/>
    </row>
    <row r="23" spans="1:9" ht="15">
      <c r="A23" s="19">
        <v>3</v>
      </c>
      <c r="B23" s="87"/>
      <c r="C23" s="24" t="s">
        <v>248</v>
      </c>
      <c r="D23" s="21" t="s">
        <v>457</v>
      </c>
      <c r="E23" s="20"/>
      <c r="F23" s="20"/>
      <c r="G23" s="20"/>
      <c r="H23" s="20"/>
      <c r="I23" s="20"/>
    </row>
    <row r="24" spans="1:9" ht="15">
      <c r="A24" s="19">
        <v>4</v>
      </c>
      <c r="B24" s="87"/>
      <c r="C24" s="24" t="s">
        <v>85</v>
      </c>
      <c r="D24" s="21" t="s">
        <v>459</v>
      </c>
      <c r="E24" s="20"/>
      <c r="F24" s="20"/>
      <c r="G24" s="20"/>
      <c r="H24" s="20"/>
      <c r="I24" s="20"/>
    </row>
    <row r="25" spans="1:9" ht="15">
      <c r="A25" s="19">
        <v>5</v>
      </c>
      <c r="B25" s="19"/>
      <c r="C25" s="24" t="s">
        <v>133</v>
      </c>
      <c r="D25" s="21" t="s">
        <v>460</v>
      </c>
      <c r="E25" s="20"/>
      <c r="F25" s="20"/>
      <c r="G25" s="20"/>
      <c r="H25" s="20"/>
      <c r="I25" s="20"/>
    </row>
    <row r="26" spans="1:9" ht="15">
      <c r="A26" s="19">
        <v>6</v>
      </c>
      <c r="B26" s="19"/>
      <c r="C26" s="24" t="s">
        <v>139</v>
      </c>
      <c r="D26" s="21" t="s">
        <v>461</v>
      </c>
      <c r="E26" s="20"/>
      <c r="F26" s="20"/>
      <c r="G26" s="20"/>
      <c r="H26" s="20"/>
      <c r="I26" s="20"/>
    </row>
    <row r="27" spans="1:9" ht="15">
      <c r="A27" s="19">
        <v>7</v>
      </c>
      <c r="B27" s="87"/>
      <c r="C27" s="24" t="s">
        <v>410</v>
      </c>
      <c r="D27" s="21" t="s">
        <v>462</v>
      </c>
      <c r="E27" s="20"/>
      <c r="F27" s="20"/>
      <c r="G27" s="20"/>
      <c r="H27" s="20"/>
      <c r="I27" s="20"/>
    </row>
    <row r="28" spans="1:9" ht="15">
      <c r="A28" s="19">
        <v>8</v>
      </c>
      <c r="B28" s="19"/>
      <c r="C28" s="24" t="s">
        <v>351</v>
      </c>
      <c r="D28" s="21" t="s">
        <v>352</v>
      </c>
      <c r="E28" s="20"/>
      <c r="F28" s="20"/>
      <c r="G28" s="20"/>
      <c r="H28" s="20"/>
      <c r="I28" s="20"/>
    </row>
    <row r="29" spans="1:9" ht="15">
      <c r="A29" s="19">
        <v>9</v>
      </c>
      <c r="B29" s="19"/>
      <c r="C29" s="144" t="s">
        <v>300</v>
      </c>
      <c r="D29" s="21" t="s">
        <v>299</v>
      </c>
      <c r="E29" s="20"/>
      <c r="F29" s="20"/>
      <c r="G29" s="20"/>
      <c r="H29" s="20"/>
      <c r="I29" s="20"/>
    </row>
    <row r="30" spans="1:9" ht="15">
      <c r="A30" s="19">
        <v>10</v>
      </c>
      <c r="B30" s="19"/>
      <c r="C30" s="144" t="s">
        <v>307</v>
      </c>
      <c r="D30" s="21" t="s">
        <v>306</v>
      </c>
      <c r="E30" s="20"/>
      <c r="F30" s="20"/>
      <c r="G30" s="20"/>
      <c r="H30" s="20"/>
      <c r="I30" s="20"/>
    </row>
    <row r="31" spans="1:9" ht="15">
      <c r="A31" s="19">
        <v>11</v>
      </c>
      <c r="B31" s="19"/>
      <c r="C31" s="24" t="s">
        <v>261</v>
      </c>
      <c r="D31" s="21" t="s">
        <v>260</v>
      </c>
      <c r="E31" s="20"/>
      <c r="F31" s="20"/>
      <c r="G31" s="20"/>
      <c r="H31" s="20"/>
      <c r="I31" s="20"/>
    </row>
    <row r="32" spans="1:9" ht="15">
      <c r="A32" s="19">
        <v>12</v>
      </c>
      <c r="B32" s="19"/>
      <c r="C32" s="144" t="s">
        <v>259</v>
      </c>
      <c r="D32" s="21" t="s">
        <v>258</v>
      </c>
      <c r="E32" s="20"/>
      <c r="F32" s="20"/>
      <c r="G32" s="20"/>
      <c r="H32" s="20"/>
      <c r="I32" s="20"/>
    </row>
    <row r="33" spans="1:9" ht="15">
      <c r="A33" s="19">
        <v>13</v>
      </c>
      <c r="B33" s="19"/>
      <c r="C33" s="144" t="s">
        <v>257</v>
      </c>
      <c r="D33" s="21" t="s">
        <v>255</v>
      </c>
      <c r="E33" s="20"/>
      <c r="F33" s="20"/>
      <c r="G33" s="20"/>
      <c r="H33" s="20"/>
      <c r="I33" s="20"/>
    </row>
    <row r="34" spans="1:9" ht="15">
      <c r="A34" s="19">
        <v>14</v>
      </c>
      <c r="B34" s="19"/>
      <c r="C34" s="24" t="s">
        <v>256</v>
      </c>
      <c r="D34" s="21" t="s">
        <v>254</v>
      </c>
      <c r="E34" s="20"/>
      <c r="F34" s="20"/>
      <c r="G34" s="20"/>
      <c r="H34" s="20"/>
      <c r="I34" s="20"/>
    </row>
    <row r="35" spans="1:9" ht="15">
      <c r="A35" s="28"/>
      <c r="B35" s="28"/>
      <c r="C35" s="28"/>
      <c r="D35" s="29" t="s">
        <v>47</v>
      </c>
      <c r="E35" s="20"/>
      <c r="F35" s="20"/>
      <c r="G35" s="20"/>
      <c r="H35" s="20"/>
      <c r="I35" s="20"/>
    </row>
    <row r="36" spans="1:5" ht="15">
      <c r="A36" s="605" t="s">
        <v>48</v>
      </c>
      <c r="B36" s="606"/>
      <c r="C36" s="606"/>
      <c r="D36" s="607"/>
      <c r="E36" s="20"/>
    </row>
    <row r="37" spans="1:5" ht="15">
      <c r="A37" s="596" t="s">
        <v>49</v>
      </c>
      <c r="B37" s="597"/>
      <c r="C37" s="597"/>
      <c r="D37" s="598"/>
      <c r="E37" s="20"/>
    </row>
    <row r="38" spans="1:5" ht="15">
      <c r="A38" s="599" t="s">
        <v>50</v>
      </c>
      <c r="B38" s="597"/>
      <c r="C38" s="597"/>
      <c r="D38" s="598"/>
      <c r="E38" s="20"/>
    </row>
    <row r="39" spans="1:5" ht="15">
      <c r="A39" s="599" t="s">
        <v>51</v>
      </c>
      <c r="B39" s="597"/>
      <c r="C39" s="597"/>
      <c r="D39" s="598"/>
      <c r="E39" s="20"/>
    </row>
    <row r="40" spans="1:5" ht="15">
      <c r="A40" s="599" t="s">
        <v>52</v>
      </c>
      <c r="B40" s="597"/>
      <c r="C40" s="597"/>
      <c r="D40" s="598"/>
      <c r="E40" s="20"/>
    </row>
    <row r="42" spans="1:9" s="6" customFormat="1" ht="15">
      <c r="A42" s="595" t="s">
        <v>21</v>
      </c>
      <c r="B42" s="595"/>
      <c r="C42" s="595"/>
      <c r="D42" s="595"/>
      <c r="E42" s="595"/>
      <c r="F42" s="595"/>
      <c r="G42" s="595"/>
      <c r="H42" s="595"/>
      <c r="I42" s="595"/>
    </row>
    <row r="43" spans="1:9" s="6" customFormat="1" ht="15">
      <c r="A43" s="12"/>
      <c r="B43" s="23"/>
      <c r="C43" s="23"/>
      <c r="D43" s="15" t="s">
        <v>53</v>
      </c>
      <c r="E43" s="15"/>
      <c r="F43" s="15"/>
      <c r="G43" s="15"/>
      <c r="H43" s="15"/>
      <c r="I43" s="15"/>
    </row>
    <row r="44" spans="1:9" s="6" customFormat="1" ht="15">
      <c r="A44" s="12"/>
      <c r="B44" s="12"/>
      <c r="C44" s="12"/>
      <c r="D44" s="23"/>
      <c r="E44" s="23"/>
      <c r="F44" s="23"/>
      <c r="G44" s="23"/>
      <c r="H44" s="23"/>
      <c r="I44" s="23"/>
    </row>
    <row r="45" spans="1:9" s="6" customFormat="1" ht="15">
      <c r="A45" s="15" t="s">
        <v>54</v>
      </c>
      <c r="B45" s="15"/>
      <c r="C45" s="15"/>
      <c r="D45" s="15"/>
      <c r="E45" s="15"/>
      <c r="F45" s="15"/>
      <c r="G45" s="15"/>
      <c r="H45" s="15"/>
      <c r="I45" s="15"/>
    </row>
    <row r="46" spans="1:9" s="6" customFormat="1" ht="15">
      <c r="A46" s="12"/>
      <c r="B46" s="23"/>
      <c r="C46" s="23"/>
      <c r="D46" s="15" t="s">
        <v>53</v>
      </c>
      <c r="E46" s="15"/>
      <c r="F46" s="15"/>
      <c r="G46" s="15"/>
      <c r="H46" s="15"/>
      <c r="I46" s="15"/>
    </row>
    <row r="47" spans="1:9" s="6" customFormat="1" ht="15">
      <c r="A47" s="12"/>
      <c r="B47" s="12"/>
      <c r="C47" s="12"/>
      <c r="D47" s="23"/>
      <c r="E47" s="23"/>
      <c r="F47" s="23"/>
      <c r="G47" s="23"/>
      <c r="H47" s="23"/>
      <c r="I47" s="23"/>
    </row>
    <row r="48" spans="1:9" s="6" customFormat="1" ht="15">
      <c r="A48" s="595" t="s">
        <v>55</v>
      </c>
      <c r="B48" s="595"/>
      <c r="C48" s="595"/>
      <c r="D48" s="595"/>
      <c r="E48" s="595"/>
      <c r="F48" s="595"/>
      <c r="G48" s="595"/>
      <c r="H48" s="595"/>
      <c r="I48" s="595"/>
    </row>
  </sheetData>
  <sheetProtection/>
  <mergeCells count="18">
    <mergeCell ref="B2:I2"/>
    <mergeCell ref="A12:B12"/>
    <mergeCell ref="A11:J11"/>
    <mergeCell ref="D3:F3"/>
    <mergeCell ref="E18:E19"/>
    <mergeCell ref="F18:H18"/>
    <mergeCell ref="I18:I19"/>
    <mergeCell ref="A36:D36"/>
    <mergeCell ref="A18:A19"/>
    <mergeCell ref="B18:B19"/>
    <mergeCell ref="C18:C19"/>
    <mergeCell ref="D18:D19"/>
    <mergeCell ref="A42:I42"/>
    <mergeCell ref="A48:I48"/>
    <mergeCell ref="A37:D37"/>
    <mergeCell ref="A38:D38"/>
    <mergeCell ref="A39:D39"/>
    <mergeCell ref="A40:D40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3"/>
  <sheetViews>
    <sheetView view="pageBreakPreview" zoomScaleSheetLayoutView="100" zoomScalePageLayoutView="0" workbookViewId="0" topLeftCell="A1">
      <selection activeCell="A13" sqref="A13:B13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34.140625" style="0" customWidth="1"/>
    <col min="4" max="4" width="7.421875" style="0" customWidth="1"/>
    <col min="5" max="5" width="9.140625" style="9" customWidth="1"/>
    <col min="6" max="6" width="7.00390625" style="0" customWidth="1"/>
    <col min="8" max="8" width="6.8515625" style="0" customWidth="1"/>
    <col min="9" max="9" width="7.00390625" style="0" customWidth="1"/>
    <col min="10" max="10" width="6.7109375" style="0" customWidth="1"/>
    <col min="11" max="11" width="5.421875" style="0" customWidth="1"/>
    <col min="12" max="12" width="7.28125" style="0" customWidth="1"/>
    <col min="13" max="13" width="5.28125" style="0" customWidth="1"/>
    <col min="14" max="14" width="5.140625" style="0" customWidth="1"/>
    <col min="15" max="15" width="6.00390625" style="0" customWidth="1"/>
  </cols>
  <sheetData>
    <row r="2" spans="2:13" ht="29.25" customHeight="1">
      <c r="B2" s="11"/>
      <c r="C2" s="11"/>
      <c r="D2" s="11"/>
      <c r="E2" s="11"/>
      <c r="F2" s="632" t="s">
        <v>628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131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6" s="4" customFormat="1" ht="15" customHeight="1">
      <c r="A12" s="590" t="s">
        <v>648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</row>
    <row r="13" spans="1:3" ht="15">
      <c r="A13" s="613" t="s">
        <v>36</v>
      </c>
      <c r="B13" s="613"/>
      <c r="C13" s="3"/>
    </row>
    <row r="14" spans="1:3" ht="12.75">
      <c r="A14" s="3"/>
      <c r="B14" s="3"/>
      <c r="C14" s="3"/>
    </row>
    <row r="15" spans="1:11" ht="15">
      <c r="A15" s="3"/>
      <c r="B15" s="3"/>
      <c r="C15" s="3"/>
      <c r="J15" s="5" t="s">
        <v>18</v>
      </c>
      <c r="K15" s="5"/>
    </row>
    <row r="16" spans="1:13" ht="15">
      <c r="A16" s="60" t="s">
        <v>20</v>
      </c>
      <c r="B16" s="6"/>
      <c r="C16" s="6"/>
      <c r="D16" s="6"/>
      <c r="E16" s="6"/>
      <c r="F16" s="6"/>
      <c r="G16" s="6"/>
      <c r="H16" s="6"/>
      <c r="J16" s="7" t="s">
        <v>645</v>
      </c>
      <c r="K16" s="7"/>
      <c r="M16" s="8"/>
    </row>
    <row r="17" spans="13:17" ht="15.75" thickBot="1">
      <c r="M17" s="6"/>
      <c r="N17" s="6"/>
      <c r="O17" s="57"/>
      <c r="P17" s="58"/>
      <c r="Q17" s="59"/>
    </row>
    <row r="18" spans="1:16" s="6" customFormat="1" ht="15.75" thickBot="1">
      <c r="A18" s="628" t="s">
        <v>31</v>
      </c>
      <c r="B18" s="628" t="s">
        <v>32</v>
      </c>
      <c r="C18" s="630" t="s">
        <v>33</v>
      </c>
      <c r="D18" s="628" t="s">
        <v>73</v>
      </c>
      <c r="E18" s="622" t="s">
        <v>74</v>
      </c>
      <c r="F18" s="624" t="s">
        <v>37</v>
      </c>
      <c r="G18" s="624"/>
      <c r="H18" s="624"/>
      <c r="I18" s="624"/>
      <c r="J18" s="624"/>
      <c r="K18" s="624"/>
      <c r="L18" s="624" t="s">
        <v>38</v>
      </c>
      <c r="M18" s="624"/>
      <c r="N18" s="624"/>
      <c r="O18" s="624"/>
      <c r="P18" s="624"/>
    </row>
    <row r="19" spans="1:16" s="6" customFormat="1" ht="67.5" customHeight="1" thickBot="1">
      <c r="A19" s="629"/>
      <c r="B19" s="629"/>
      <c r="C19" s="631"/>
      <c r="D19" s="629"/>
      <c r="E19" s="623"/>
      <c r="F19" s="30" t="s">
        <v>75</v>
      </c>
      <c r="G19" s="31" t="s">
        <v>76</v>
      </c>
      <c r="H19" s="32" t="s">
        <v>44</v>
      </c>
      <c r="I19" s="31" t="s">
        <v>45</v>
      </c>
      <c r="J19" s="31" t="s">
        <v>46</v>
      </c>
      <c r="K19" s="30" t="s">
        <v>77</v>
      </c>
      <c r="L19" s="31" t="s">
        <v>78</v>
      </c>
      <c r="M19" s="31" t="s">
        <v>44</v>
      </c>
      <c r="N19" s="31" t="s">
        <v>45</v>
      </c>
      <c r="O19" s="31" t="s">
        <v>46</v>
      </c>
      <c r="P19" s="31" t="s">
        <v>79</v>
      </c>
    </row>
    <row r="20" spans="1:16" s="6" customFormat="1" ht="15.75" thickBot="1">
      <c r="A20" s="33">
        <v>1</v>
      </c>
      <c r="B20" s="34">
        <v>2</v>
      </c>
      <c r="C20" s="35">
        <v>3</v>
      </c>
      <c r="D20" s="35">
        <v>4</v>
      </c>
      <c r="E20" s="52">
        <v>5</v>
      </c>
      <c r="F20" s="37">
        <v>6</v>
      </c>
      <c r="G20" s="37">
        <v>7</v>
      </c>
      <c r="H20" s="36">
        <v>8</v>
      </c>
      <c r="I20" s="36">
        <v>9</v>
      </c>
      <c r="J20" s="36">
        <v>10</v>
      </c>
      <c r="K20" s="37">
        <v>11</v>
      </c>
      <c r="L20" s="37">
        <v>12</v>
      </c>
      <c r="M20" s="37">
        <v>13</v>
      </c>
      <c r="N20" s="37">
        <v>14</v>
      </c>
      <c r="O20" s="37">
        <v>15</v>
      </c>
      <c r="P20" s="38">
        <v>16</v>
      </c>
    </row>
    <row r="21" spans="1:16" ht="12.75">
      <c r="A21" s="39">
        <v>1</v>
      </c>
      <c r="B21" s="40"/>
      <c r="C21" s="48" t="s">
        <v>96</v>
      </c>
      <c r="D21" s="41"/>
      <c r="E21" s="53"/>
      <c r="F21" s="42"/>
      <c r="G21" s="42"/>
      <c r="H21" s="43"/>
      <c r="I21" s="43"/>
      <c r="J21" s="43"/>
      <c r="K21" s="43"/>
      <c r="L21" s="43"/>
      <c r="M21" s="43"/>
      <c r="N21" s="43"/>
      <c r="O21" s="42"/>
      <c r="P21" s="44"/>
    </row>
    <row r="22" spans="1:16" ht="15">
      <c r="A22" s="145">
        <v>2</v>
      </c>
      <c r="B22" s="45"/>
      <c r="C22" s="54" t="s">
        <v>97</v>
      </c>
      <c r="D22" s="41" t="s">
        <v>80</v>
      </c>
      <c r="E22" s="135">
        <v>1</v>
      </c>
      <c r="F22" s="42"/>
      <c r="G22" s="42"/>
      <c r="H22" s="43"/>
      <c r="I22" s="43"/>
      <c r="J22" s="43"/>
      <c r="K22" s="43"/>
      <c r="L22" s="43"/>
      <c r="M22" s="43"/>
      <c r="N22" s="43"/>
      <c r="O22" s="42"/>
      <c r="P22" s="44"/>
    </row>
    <row r="23" spans="1:16" ht="15">
      <c r="A23" s="145">
        <v>3</v>
      </c>
      <c r="B23" s="45"/>
      <c r="C23" s="54" t="s">
        <v>98</v>
      </c>
      <c r="D23" s="41" t="s">
        <v>34</v>
      </c>
      <c r="E23" s="135">
        <v>200</v>
      </c>
      <c r="F23" s="42"/>
      <c r="G23" s="42"/>
      <c r="H23" s="43"/>
      <c r="I23" s="43"/>
      <c r="J23" s="43"/>
      <c r="K23" s="43"/>
      <c r="L23" s="43"/>
      <c r="M23" s="43"/>
      <c r="N23" s="43"/>
      <c r="O23" s="42"/>
      <c r="P23" s="44"/>
    </row>
    <row r="24" spans="1:16" ht="15">
      <c r="A24" s="146">
        <v>4</v>
      </c>
      <c r="B24" s="46"/>
      <c r="C24" s="55" t="s">
        <v>146</v>
      </c>
      <c r="D24" s="47" t="s">
        <v>147</v>
      </c>
      <c r="E24" s="136">
        <v>5</v>
      </c>
      <c r="F24" s="43"/>
      <c r="G24" s="42"/>
      <c r="H24" s="43"/>
      <c r="I24" s="43"/>
      <c r="J24" s="43"/>
      <c r="K24" s="43"/>
      <c r="L24" s="43"/>
      <c r="M24" s="43"/>
      <c r="N24" s="43"/>
      <c r="O24" s="42"/>
      <c r="P24" s="44"/>
    </row>
    <row r="25" spans="1:16" ht="15">
      <c r="A25" s="146">
        <v>5</v>
      </c>
      <c r="B25" s="46"/>
      <c r="C25" s="55" t="s">
        <v>99</v>
      </c>
      <c r="D25" s="47" t="s">
        <v>147</v>
      </c>
      <c r="E25" s="136">
        <v>5</v>
      </c>
      <c r="F25" s="42"/>
      <c r="G25" s="42"/>
      <c r="H25" s="43"/>
      <c r="I25" s="43"/>
      <c r="J25" s="43"/>
      <c r="K25" s="43"/>
      <c r="L25" s="43"/>
      <c r="M25" s="43"/>
      <c r="N25" s="43"/>
      <c r="O25" s="42"/>
      <c r="P25" s="44"/>
    </row>
    <row r="26" spans="1:16" ht="15">
      <c r="A26" s="146">
        <v>6</v>
      </c>
      <c r="B26" s="46"/>
      <c r="C26" s="55" t="s">
        <v>100</v>
      </c>
      <c r="D26" s="47" t="s">
        <v>147</v>
      </c>
      <c r="E26" s="136">
        <v>5</v>
      </c>
      <c r="F26" s="42"/>
      <c r="G26" s="42"/>
      <c r="H26" s="43"/>
      <c r="I26" s="43"/>
      <c r="J26" s="43"/>
      <c r="K26" s="43"/>
      <c r="L26" s="43"/>
      <c r="M26" s="43"/>
      <c r="N26" s="43"/>
      <c r="O26" s="42"/>
      <c r="P26" s="44"/>
    </row>
    <row r="27" spans="1:16" ht="15">
      <c r="A27" s="146">
        <v>7</v>
      </c>
      <c r="B27" s="46"/>
      <c r="C27" s="55" t="s">
        <v>101</v>
      </c>
      <c r="D27" s="47" t="s">
        <v>147</v>
      </c>
      <c r="E27" s="136">
        <v>5</v>
      </c>
      <c r="F27" s="42"/>
      <c r="G27" s="42"/>
      <c r="H27" s="43"/>
      <c r="I27" s="43"/>
      <c r="J27" s="43"/>
      <c r="K27" s="43"/>
      <c r="L27" s="43"/>
      <c r="M27" s="43"/>
      <c r="N27" s="43"/>
      <c r="O27" s="42"/>
      <c r="P27" s="44"/>
    </row>
    <row r="28" spans="1:16" ht="15">
      <c r="A28" s="146">
        <v>8</v>
      </c>
      <c r="B28" s="46"/>
      <c r="C28" s="55" t="s">
        <v>102</v>
      </c>
      <c r="D28" s="47" t="s">
        <v>147</v>
      </c>
      <c r="E28" s="136">
        <v>5</v>
      </c>
      <c r="F28" s="42"/>
      <c r="G28" s="42"/>
      <c r="H28" s="43"/>
      <c r="I28" s="43"/>
      <c r="J28" s="43"/>
      <c r="K28" s="43"/>
      <c r="L28" s="43"/>
      <c r="M28" s="43"/>
      <c r="N28" s="43"/>
      <c r="O28" s="42"/>
      <c r="P28" s="44"/>
    </row>
    <row r="29" spans="1:16" ht="15">
      <c r="A29" s="146">
        <v>9</v>
      </c>
      <c r="B29" s="46"/>
      <c r="C29" s="55" t="s">
        <v>148</v>
      </c>
      <c r="D29" s="47" t="s">
        <v>147</v>
      </c>
      <c r="E29" s="136">
        <v>5</v>
      </c>
      <c r="F29" s="42"/>
      <c r="G29" s="42"/>
      <c r="H29" s="43"/>
      <c r="I29" s="43"/>
      <c r="J29" s="43"/>
      <c r="K29" s="43"/>
      <c r="L29" s="43"/>
      <c r="M29" s="43"/>
      <c r="N29" s="43"/>
      <c r="O29" s="42"/>
      <c r="P29" s="44"/>
    </row>
    <row r="30" spans="1:16" ht="15">
      <c r="A30" s="146">
        <v>10</v>
      </c>
      <c r="B30" s="46"/>
      <c r="C30" s="56" t="s">
        <v>149</v>
      </c>
      <c r="D30" s="47" t="s">
        <v>147</v>
      </c>
      <c r="E30" s="136">
        <v>5</v>
      </c>
      <c r="F30" s="43"/>
      <c r="G30" s="43"/>
      <c r="H30" s="43"/>
      <c r="I30" s="43"/>
      <c r="J30" s="43"/>
      <c r="K30" s="43"/>
      <c r="L30" s="43"/>
      <c r="M30" s="43"/>
      <c r="N30" s="43"/>
      <c r="O30" s="42"/>
      <c r="P30" s="44"/>
    </row>
    <row r="31" spans="1:16" ht="15">
      <c r="A31" s="146">
        <v>11</v>
      </c>
      <c r="B31" s="46"/>
      <c r="C31" s="56" t="s">
        <v>150</v>
      </c>
      <c r="D31" s="47" t="s">
        <v>151</v>
      </c>
      <c r="E31" s="136">
        <v>6</v>
      </c>
      <c r="F31" s="43"/>
      <c r="G31" s="43"/>
      <c r="H31" s="43"/>
      <c r="I31" s="43"/>
      <c r="J31" s="43"/>
      <c r="K31" s="43"/>
      <c r="L31" s="43"/>
      <c r="M31" s="43"/>
      <c r="N31" s="43"/>
      <c r="O31" s="42"/>
      <c r="P31" s="44"/>
    </row>
    <row r="32" spans="1:16" s="6" customFormat="1" ht="15">
      <c r="A32" s="62"/>
      <c r="B32" s="62"/>
      <c r="C32" s="625" t="s">
        <v>47</v>
      </c>
      <c r="D32" s="626"/>
      <c r="E32" s="626"/>
      <c r="F32" s="626"/>
      <c r="G32" s="626"/>
      <c r="H32" s="626"/>
      <c r="I32" s="626"/>
      <c r="J32" s="626"/>
      <c r="K32" s="627"/>
      <c r="L32" s="63"/>
      <c r="M32" s="64"/>
      <c r="N32" s="64"/>
      <c r="O32" s="64"/>
      <c r="P32" s="64"/>
    </row>
    <row r="33" spans="1:16" s="6" customFormat="1" ht="15">
      <c r="A33" s="65"/>
      <c r="B33" s="65"/>
      <c r="C33" s="616" t="s">
        <v>57</v>
      </c>
      <c r="D33" s="617"/>
      <c r="E33" s="617"/>
      <c r="F33" s="617"/>
      <c r="G33" s="617"/>
      <c r="H33" s="617"/>
      <c r="I33" s="617"/>
      <c r="J33" s="617"/>
      <c r="K33" s="618"/>
      <c r="L33" s="65"/>
      <c r="M33" s="66"/>
      <c r="N33" s="66"/>
      <c r="O33" s="66"/>
      <c r="P33" s="66"/>
    </row>
    <row r="34" spans="1:16" s="6" customFormat="1" ht="15">
      <c r="A34" s="65"/>
      <c r="B34" s="65"/>
      <c r="C34" s="619" t="s">
        <v>56</v>
      </c>
      <c r="D34" s="620"/>
      <c r="E34" s="620"/>
      <c r="F34" s="620"/>
      <c r="G34" s="620"/>
      <c r="H34" s="620"/>
      <c r="I34" s="620"/>
      <c r="J34" s="620"/>
      <c r="K34" s="621"/>
      <c r="L34" s="66"/>
      <c r="M34" s="67"/>
      <c r="N34" s="67"/>
      <c r="O34" s="67"/>
      <c r="P34" s="68"/>
    </row>
    <row r="37" spans="1:9" s="6" customFormat="1" ht="15">
      <c r="A37" s="595" t="s">
        <v>21</v>
      </c>
      <c r="B37" s="595"/>
      <c r="C37" s="595"/>
      <c r="D37" s="595"/>
      <c r="E37" s="595"/>
      <c r="F37" s="595"/>
      <c r="G37" s="595"/>
      <c r="H37" s="595"/>
      <c r="I37" s="595"/>
    </row>
    <row r="38" spans="1:9" s="6" customFormat="1" ht="15">
      <c r="A38" s="12"/>
      <c r="B38" s="615" t="s">
        <v>53</v>
      </c>
      <c r="C38" s="615"/>
      <c r="D38" s="615"/>
      <c r="E38" s="615"/>
      <c r="F38" s="615"/>
      <c r="G38" s="615"/>
      <c r="H38" s="615"/>
      <c r="I38" s="615"/>
    </row>
    <row r="39" spans="1:9" s="6" customFormat="1" ht="15">
      <c r="A39" s="12"/>
      <c r="B39" s="12"/>
      <c r="C39" s="12"/>
      <c r="D39" s="23"/>
      <c r="E39" s="23"/>
      <c r="F39" s="23"/>
      <c r="G39" s="23"/>
      <c r="H39" s="23"/>
      <c r="I39" s="23"/>
    </row>
    <row r="40" spans="1:9" s="6" customFormat="1" ht="15">
      <c r="A40" s="15" t="s">
        <v>54</v>
      </c>
      <c r="B40" s="15"/>
      <c r="C40" s="15"/>
      <c r="D40" s="15"/>
      <c r="E40" s="15"/>
      <c r="F40" s="15"/>
      <c r="G40" s="15"/>
      <c r="H40" s="15"/>
      <c r="I40" s="15"/>
    </row>
    <row r="41" spans="1:9" s="6" customFormat="1" ht="15">
      <c r="A41" s="12"/>
      <c r="B41" s="615" t="s">
        <v>53</v>
      </c>
      <c r="C41" s="615"/>
      <c r="D41" s="615"/>
      <c r="E41" s="615"/>
      <c r="F41" s="615"/>
      <c r="G41" s="615"/>
      <c r="H41" s="615"/>
      <c r="I41" s="615"/>
    </row>
    <row r="42" spans="1:9" s="6" customFormat="1" ht="15">
      <c r="A42" s="12"/>
      <c r="B42" s="12"/>
      <c r="C42" s="12"/>
      <c r="D42" s="23"/>
      <c r="E42" s="23"/>
      <c r="F42" s="23"/>
      <c r="G42" s="23"/>
      <c r="H42" s="23"/>
      <c r="I42" s="23"/>
    </row>
    <row r="43" spans="1:9" s="6" customFormat="1" ht="15">
      <c r="A43" s="595" t="s">
        <v>55</v>
      </c>
      <c r="B43" s="595"/>
      <c r="C43" s="595"/>
      <c r="D43" s="595"/>
      <c r="E43" s="595"/>
      <c r="F43" s="595"/>
      <c r="G43" s="595"/>
      <c r="H43" s="595"/>
      <c r="I43" s="595"/>
    </row>
  </sheetData>
  <sheetProtection/>
  <mergeCells count="18">
    <mergeCell ref="F2:I2"/>
    <mergeCell ref="F3:I3"/>
    <mergeCell ref="A13:B13"/>
    <mergeCell ref="A12:P12"/>
    <mergeCell ref="E18:E19"/>
    <mergeCell ref="F18:K18"/>
    <mergeCell ref="L18:P18"/>
    <mergeCell ref="C32:K32"/>
    <mergeCell ref="A18:A19"/>
    <mergeCell ref="B18:B19"/>
    <mergeCell ref="C18:C19"/>
    <mergeCell ref="D18:D19"/>
    <mergeCell ref="B41:I41"/>
    <mergeCell ref="A43:I43"/>
    <mergeCell ref="C33:K33"/>
    <mergeCell ref="C34:K34"/>
    <mergeCell ref="A37:I37"/>
    <mergeCell ref="B38:I3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8"/>
  <sheetViews>
    <sheetView view="pageBreakPreview" zoomScaleSheetLayoutView="100" zoomScalePageLayoutView="0" workbookViewId="0" topLeftCell="A25">
      <selection activeCell="A13" sqref="A13:C13"/>
    </sheetView>
  </sheetViews>
  <sheetFormatPr defaultColWidth="9.140625" defaultRowHeight="12.75"/>
  <cols>
    <col min="1" max="1" width="5.00390625" style="0" customWidth="1"/>
    <col min="2" max="2" width="4.28125" style="0" customWidth="1"/>
    <col min="3" max="3" width="36.00390625" style="0" customWidth="1"/>
    <col min="4" max="4" width="6.7109375" style="0" customWidth="1"/>
    <col min="6" max="6" width="7.7109375" style="0" customWidth="1"/>
    <col min="8" max="8" width="7.28125" style="0" customWidth="1"/>
    <col min="9" max="9" width="6.28125" style="0" customWidth="1"/>
    <col min="10" max="10" width="6.00390625" style="0" customWidth="1"/>
    <col min="11" max="11" width="4.28125" style="0" customWidth="1"/>
    <col min="12" max="12" width="6.00390625" style="0" customWidth="1"/>
    <col min="13" max="13" width="5.8515625" style="0" customWidth="1"/>
    <col min="14" max="14" width="6.7109375" style="0" customWidth="1"/>
    <col min="15" max="15" width="7.140625" style="0" customWidth="1"/>
  </cols>
  <sheetData>
    <row r="2" spans="2:13" ht="18">
      <c r="B2" s="11"/>
      <c r="C2" s="11"/>
      <c r="D2" s="11"/>
      <c r="E2" s="11"/>
      <c r="F2" s="632" t="s">
        <v>629</v>
      </c>
      <c r="G2" s="632"/>
      <c r="H2" s="632"/>
      <c r="I2" s="632"/>
      <c r="J2" s="11"/>
      <c r="K2" s="11"/>
      <c r="L2" s="11"/>
      <c r="M2" s="11"/>
    </row>
    <row r="3" spans="4:12" ht="16.5">
      <c r="D3" s="2"/>
      <c r="E3" s="2"/>
      <c r="F3" s="614" t="s">
        <v>465</v>
      </c>
      <c r="G3" s="614"/>
      <c r="H3" s="614"/>
      <c r="I3" s="614"/>
      <c r="J3" s="2"/>
      <c r="K3" s="2"/>
      <c r="L3" s="2"/>
    </row>
    <row r="4" spans="5:11" ht="16.5">
      <c r="E4" s="49"/>
      <c r="F4" s="2"/>
      <c r="G4" s="2"/>
      <c r="H4" s="2"/>
      <c r="I4" s="2"/>
      <c r="J4" s="2"/>
      <c r="K4" s="2"/>
    </row>
    <row r="5" spans="5:11" ht="16.5">
      <c r="E5" s="49"/>
      <c r="F5" s="2"/>
      <c r="G5" s="2"/>
      <c r="H5" s="2"/>
      <c r="I5" s="2"/>
      <c r="J5" s="2"/>
      <c r="K5" s="2"/>
    </row>
    <row r="6" spans="1:13" ht="15">
      <c r="A6" s="25" t="s">
        <v>15</v>
      </c>
      <c r="B6" s="26"/>
      <c r="C6" s="26"/>
      <c r="D6" s="6"/>
      <c r="E6" s="50"/>
      <c r="F6" s="6"/>
      <c r="G6" s="6"/>
      <c r="H6" s="6"/>
      <c r="I6" s="6"/>
      <c r="J6" s="6"/>
      <c r="K6" s="6"/>
      <c r="L6" s="6"/>
      <c r="M6" s="6"/>
    </row>
    <row r="7" spans="1:13" ht="15">
      <c r="A7" s="26" t="s">
        <v>16</v>
      </c>
      <c r="B7" s="27"/>
      <c r="C7" s="27"/>
      <c r="D7" s="6"/>
      <c r="E7" s="50"/>
      <c r="F7" s="6"/>
      <c r="G7" s="6"/>
      <c r="H7" s="6"/>
      <c r="I7" s="6"/>
      <c r="J7" s="6"/>
      <c r="K7" s="6"/>
      <c r="L7" s="6"/>
      <c r="M7" s="6"/>
    </row>
    <row r="8" spans="1:13" ht="15">
      <c r="A8" s="26" t="s">
        <v>17</v>
      </c>
      <c r="B8" s="26"/>
      <c r="C8" s="26"/>
      <c r="D8" s="6"/>
      <c r="E8" s="50"/>
      <c r="F8" s="6"/>
      <c r="G8" s="6"/>
      <c r="H8" s="6"/>
      <c r="I8" s="6"/>
      <c r="J8" s="6"/>
      <c r="K8" s="6"/>
      <c r="L8" s="6"/>
      <c r="M8" s="6"/>
    </row>
    <row r="9" spans="5:11" ht="16.5">
      <c r="E9" s="49"/>
      <c r="F9" s="2"/>
      <c r="G9" s="2"/>
      <c r="H9" s="2"/>
      <c r="I9" s="2"/>
      <c r="J9" s="2"/>
      <c r="K9" s="2"/>
    </row>
    <row r="10" spans="1:13" ht="15">
      <c r="A10" s="7" t="s">
        <v>71</v>
      </c>
      <c r="B10" s="7"/>
      <c r="C10" s="7"/>
      <c r="D10" s="7"/>
      <c r="E10" s="51"/>
      <c r="F10" s="7"/>
      <c r="G10" s="7"/>
      <c r="H10" s="6"/>
      <c r="I10" s="6"/>
      <c r="J10" s="6"/>
      <c r="K10" s="6"/>
      <c r="L10" s="6"/>
      <c r="M10" s="6"/>
    </row>
    <row r="11" spans="1:13" ht="15">
      <c r="A11" s="6" t="s">
        <v>72</v>
      </c>
      <c r="B11" s="6"/>
      <c r="C11" s="6"/>
      <c r="D11" s="6"/>
      <c r="E11" s="50"/>
      <c r="F11" s="6"/>
      <c r="G11" s="6"/>
      <c r="H11" s="6"/>
      <c r="I11" s="6"/>
      <c r="J11" s="6"/>
      <c r="K11" s="6"/>
      <c r="L11" s="6"/>
      <c r="M11" s="6"/>
    </row>
    <row r="12" spans="1:16" s="4" customFormat="1" ht="15" customHeight="1">
      <c r="A12" s="590" t="s">
        <v>648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</row>
    <row r="13" spans="1:5" ht="15">
      <c r="A13" s="613" t="s">
        <v>36</v>
      </c>
      <c r="B13" s="613"/>
      <c r="C13" s="613"/>
      <c r="E13" s="9"/>
    </row>
    <row r="15" spans="1:13" ht="15">
      <c r="A15" s="5"/>
      <c r="B15" s="5"/>
      <c r="C15" s="5"/>
      <c r="D15" s="6"/>
      <c r="E15" s="50"/>
      <c r="F15" s="6"/>
      <c r="G15" s="6"/>
      <c r="H15" s="6"/>
      <c r="I15" s="6"/>
      <c r="J15" s="5" t="s">
        <v>18</v>
      </c>
      <c r="K15" s="5"/>
      <c r="L15" s="6"/>
      <c r="M15" s="6"/>
    </row>
    <row r="16" spans="1:13" ht="15">
      <c r="A16" s="60" t="s">
        <v>20</v>
      </c>
      <c r="B16" s="6"/>
      <c r="C16" s="6"/>
      <c r="D16" s="6"/>
      <c r="E16" s="6"/>
      <c r="F16" s="6"/>
      <c r="G16" s="6"/>
      <c r="H16" s="6"/>
      <c r="I16" s="6"/>
      <c r="J16" s="7" t="s">
        <v>644</v>
      </c>
      <c r="K16" s="7"/>
      <c r="L16" s="6"/>
      <c r="M16" s="61"/>
    </row>
    <row r="17" ht="13.5" thickBot="1"/>
    <row r="18" spans="1:16" ht="15.75" thickBot="1">
      <c r="A18" s="633" t="s">
        <v>31</v>
      </c>
      <c r="B18" s="633" t="s">
        <v>32</v>
      </c>
      <c r="C18" s="635" t="s">
        <v>33</v>
      </c>
      <c r="D18" s="633" t="s">
        <v>73</v>
      </c>
      <c r="E18" s="633" t="s">
        <v>74</v>
      </c>
      <c r="F18" s="637" t="s">
        <v>37</v>
      </c>
      <c r="G18" s="637"/>
      <c r="H18" s="637"/>
      <c r="I18" s="637"/>
      <c r="J18" s="637"/>
      <c r="K18" s="637"/>
      <c r="L18" s="637" t="s">
        <v>38</v>
      </c>
      <c r="M18" s="637"/>
      <c r="N18" s="637"/>
      <c r="O18" s="637"/>
      <c r="P18" s="637"/>
    </row>
    <row r="19" spans="1:16" ht="98.25" customHeight="1" thickBot="1">
      <c r="A19" s="634"/>
      <c r="B19" s="634"/>
      <c r="C19" s="636"/>
      <c r="D19" s="634"/>
      <c r="E19" s="634"/>
      <c r="F19" s="174" t="s">
        <v>75</v>
      </c>
      <c r="G19" s="175" t="s">
        <v>76</v>
      </c>
      <c r="H19" s="176" t="s">
        <v>44</v>
      </c>
      <c r="I19" s="175" t="s">
        <v>45</v>
      </c>
      <c r="J19" s="175" t="s">
        <v>46</v>
      </c>
      <c r="K19" s="174" t="s">
        <v>77</v>
      </c>
      <c r="L19" s="175" t="s">
        <v>78</v>
      </c>
      <c r="M19" s="175" t="s">
        <v>44</v>
      </c>
      <c r="N19" s="175" t="s">
        <v>45</v>
      </c>
      <c r="O19" s="175" t="s">
        <v>46</v>
      </c>
      <c r="P19" s="175" t="s">
        <v>79</v>
      </c>
    </row>
    <row r="20" spans="1:16" ht="15.75" thickBot="1">
      <c r="A20" s="177">
        <v>1</v>
      </c>
      <c r="B20" s="178">
        <v>2</v>
      </c>
      <c r="C20" s="179">
        <v>3</v>
      </c>
      <c r="D20" s="179">
        <v>4</v>
      </c>
      <c r="E20" s="180">
        <v>5</v>
      </c>
      <c r="F20" s="181">
        <v>6</v>
      </c>
      <c r="G20" s="181">
        <v>7</v>
      </c>
      <c r="H20" s="180">
        <v>8</v>
      </c>
      <c r="I20" s="180">
        <v>9</v>
      </c>
      <c r="J20" s="180">
        <v>10</v>
      </c>
      <c r="K20" s="181">
        <v>11</v>
      </c>
      <c r="L20" s="181">
        <v>12</v>
      </c>
      <c r="M20" s="181">
        <v>13</v>
      </c>
      <c r="N20" s="181">
        <v>14</v>
      </c>
      <c r="O20" s="181">
        <v>15</v>
      </c>
      <c r="P20" s="182">
        <v>16</v>
      </c>
    </row>
    <row r="21" spans="1:16" ht="15">
      <c r="A21" s="183">
        <v>1</v>
      </c>
      <c r="B21" s="184"/>
      <c r="C21" s="185" t="s">
        <v>233</v>
      </c>
      <c r="D21" s="186"/>
      <c r="E21" s="187"/>
      <c r="F21" s="188"/>
      <c r="G21" s="188"/>
      <c r="H21" s="189"/>
      <c r="I21" s="189"/>
      <c r="J21" s="189"/>
      <c r="K21" s="189"/>
      <c r="L21" s="189"/>
      <c r="M21" s="189"/>
      <c r="N21" s="189"/>
      <c r="O21" s="188"/>
      <c r="P21" s="190"/>
    </row>
    <row r="22" spans="1:16" ht="15">
      <c r="A22" s="183">
        <v>2</v>
      </c>
      <c r="B22" s="184"/>
      <c r="C22" s="191" t="s">
        <v>234</v>
      </c>
      <c r="D22" s="186" t="s">
        <v>142</v>
      </c>
      <c r="E22" s="192">
        <v>12.3</v>
      </c>
      <c r="F22" s="188"/>
      <c r="G22" s="188"/>
      <c r="H22" s="189"/>
      <c r="I22" s="189"/>
      <c r="J22" s="189"/>
      <c r="K22" s="189"/>
      <c r="L22" s="189"/>
      <c r="M22" s="189"/>
      <c r="N22" s="189"/>
      <c r="O22" s="188"/>
      <c r="P22" s="190"/>
    </row>
    <row r="23" spans="1:16" ht="15">
      <c r="A23" s="183">
        <v>3</v>
      </c>
      <c r="B23" s="184"/>
      <c r="C23" s="191" t="s">
        <v>235</v>
      </c>
      <c r="D23" s="186" t="s">
        <v>81</v>
      </c>
      <c r="E23" s="192">
        <v>2</v>
      </c>
      <c r="F23" s="188"/>
      <c r="G23" s="188"/>
      <c r="H23" s="189"/>
      <c r="I23" s="189"/>
      <c r="J23" s="189"/>
      <c r="K23" s="189"/>
      <c r="L23" s="189"/>
      <c r="M23" s="189"/>
      <c r="N23" s="189"/>
      <c r="O23" s="188"/>
      <c r="P23" s="190"/>
    </row>
    <row r="24" spans="1:16" ht="30">
      <c r="A24" s="193">
        <v>4</v>
      </c>
      <c r="B24" s="194"/>
      <c r="C24" s="195" t="s">
        <v>236</v>
      </c>
      <c r="D24" s="196" t="s">
        <v>142</v>
      </c>
      <c r="E24" s="192">
        <v>12.3</v>
      </c>
      <c r="F24" s="188"/>
      <c r="G24" s="188"/>
      <c r="H24" s="189"/>
      <c r="I24" s="189"/>
      <c r="J24" s="189"/>
      <c r="K24" s="189"/>
      <c r="L24" s="189"/>
      <c r="M24" s="189"/>
      <c r="N24" s="189"/>
      <c r="O24" s="188"/>
      <c r="P24" s="190"/>
    </row>
    <row r="25" spans="1:16" ht="15">
      <c r="A25" s="183">
        <v>5</v>
      </c>
      <c r="B25" s="184"/>
      <c r="C25" s="185" t="s">
        <v>466</v>
      </c>
      <c r="D25" s="186"/>
      <c r="E25" s="197"/>
      <c r="F25" s="188"/>
      <c r="G25" s="188"/>
      <c r="H25" s="189"/>
      <c r="I25" s="189"/>
      <c r="J25" s="189"/>
      <c r="K25" s="189"/>
      <c r="L25" s="189"/>
      <c r="M25" s="189"/>
      <c r="N25" s="189"/>
      <c r="O25" s="188"/>
      <c r="P25" s="190"/>
    </row>
    <row r="26" spans="1:16" ht="15">
      <c r="A26" s="183">
        <v>6</v>
      </c>
      <c r="B26" s="184"/>
      <c r="C26" s="191" t="s">
        <v>467</v>
      </c>
      <c r="D26" s="186" t="s">
        <v>35</v>
      </c>
      <c r="E26" s="198">
        <v>344.38</v>
      </c>
      <c r="F26" s="188"/>
      <c r="G26" s="188"/>
      <c r="H26" s="189"/>
      <c r="I26" s="189"/>
      <c r="J26" s="189"/>
      <c r="K26" s="189"/>
      <c r="L26" s="189"/>
      <c r="M26" s="189"/>
      <c r="N26" s="189"/>
      <c r="O26" s="188"/>
      <c r="P26" s="190"/>
    </row>
    <row r="27" spans="1:16" ht="15">
      <c r="A27" s="183">
        <v>7</v>
      </c>
      <c r="B27" s="184"/>
      <c r="C27" s="191" t="s">
        <v>468</v>
      </c>
      <c r="D27" s="186" t="s">
        <v>35</v>
      </c>
      <c r="E27" s="198">
        <v>344.38</v>
      </c>
      <c r="F27" s="188"/>
      <c r="G27" s="188"/>
      <c r="H27" s="189"/>
      <c r="I27" s="189"/>
      <c r="J27" s="189"/>
      <c r="K27" s="189"/>
      <c r="L27" s="189"/>
      <c r="M27" s="189"/>
      <c r="N27" s="189"/>
      <c r="O27" s="188"/>
      <c r="P27" s="190"/>
    </row>
    <row r="28" spans="1:16" ht="15">
      <c r="A28" s="193">
        <v>8</v>
      </c>
      <c r="B28" s="184"/>
      <c r="C28" s="199" t="s">
        <v>469</v>
      </c>
      <c r="D28" s="196" t="s">
        <v>35</v>
      </c>
      <c r="E28" s="192">
        <v>344.38</v>
      </c>
      <c r="F28" s="188"/>
      <c r="G28" s="188"/>
      <c r="H28" s="189"/>
      <c r="I28" s="189"/>
      <c r="J28" s="189"/>
      <c r="K28" s="189"/>
      <c r="L28" s="189"/>
      <c r="M28" s="189"/>
      <c r="N28" s="189"/>
      <c r="O28" s="188"/>
      <c r="P28" s="190"/>
    </row>
    <row r="29" spans="1:16" ht="15">
      <c r="A29" s="193">
        <v>9</v>
      </c>
      <c r="B29" s="184"/>
      <c r="C29" s="199" t="s">
        <v>470</v>
      </c>
      <c r="D29" s="196" t="s">
        <v>35</v>
      </c>
      <c r="E29" s="192">
        <v>344.38</v>
      </c>
      <c r="F29" s="200"/>
      <c r="G29" s="200"/>
      <c r="H29" s="201"/>
      <c r="I29" s="201"/>
      <c r="J29" s="201"/>
      <c r="K29" s="201"/>
      <c r="L29" s="201"/>
      <c r="M29" s="201"/>
      <c r="N29" s="201"/>
      <c r="O29" s="200"/>
      <c r="P29" s="202"/>
    </row>
    <row r="30" spans="1:16" ht="15">
      <c r="A30" s="193">
        <v>10</v>
      </c>
      <c r="B30" s="184"/>
      <c r="C30" s="199" t="s">
        <v>471</v>
      </c>
      <c r="D30" s="196" t="s">
        <v>35</v>
      </c>
      <c r="E30" s="192">
        <v>344.38</v>
      </c>
      <c r="F30" s="188"/>
      <c r="G30" s="188"/>
      <c r="H30" s="189"/>
      <c r="I30" s="189"/>
      <c r="J30" s="189"/>
      <c r="K30" s="189"/>
      <c r="L30" s="189"/>
      <c r="M30" s="189"/>
      <c r="N30" s="189"/>
      <c r="O30" s="188"/>
      <c r="P30" s="190"/>
    </row>
    <row r="31" spans="1:16" ht="15">
      <c r="A31" s="193">
        <v>11</v>
      </c>
      <c r="B31" s="184"/>
      <c r="C31" s="199" t="s">
        <v>472</v>
      </c>
      <c r="D31" s="196" t="s">
        <v>35</v>
      </c>
      <c r="E31" s="192">
        <v>344.38</v>
      </c>
      <c r="F31" s="188"/>
      <c r="G31" s="188"/>
      <c r="H31" s="189"/>
      <c r="I31" s="189"/>
      <c r="J31" s="189"/>
      <c r="K31" s="189"/>
      <c r="L31" s="189"/>
      <c r="M31" s="189"/>
      <c r="N31" s="189"/>
      <c r="O31" s="188"/>
      <c r="P31" s="190"/>
    </row>
    <row r="32" spans="1:16" ht="15">
      <c r="A32" s="193">
        <v>12</v>
      </c>
      <c r="B32" s="184"/>
      <c r="C32" s="199" t="s">
        <v>473</v>
      </c>
      <c r="D32" s="196" t="s">
        <v>142</v>
      </c>
      <c r="E32" s="192">
        <v>17.2</v>
      </c>
      <c r="F32" s="188"/>
      <c r="G32" s="188"/>
      <c r="H32" s="189"/>
      <c r="I32" s="189"/>
      <c r="J32" s="189"/>
      <c r="K32" s="189"/>
      <c r="L32" s="189"/>
      <c r="M32" s="189"/>
      <c r="N32" s="189"/>
      <c r="O32" s="188"/>
      <c r="P32" s="190"/>
    </row>
    <row r="33" spans="1:16" ht="27" customHeight="1">
      <c r="A33" s="193">
        <v>13</v>
      </c>
      <c r="B33" s="184"/>
      <c r="C33" s="199" t="s">
        <v>474</v>
      </c>
      <c r="D33" s="196" t="s">
        <v>81</v>
      </c>
      <c r="E33" s="192">
        <v>1</v>
      </c>
      <c r="F33" s="188"/>
      <c r="G33" s="188"/>
      <c r="H33" s="189"/>
      <c r="I33" s="189"/>
      <c r="J33" s="189"/>
      <c r="K33" s="189"/>
      <c r="L33" s="189"/>
      <c r="M33" s="189"/>
      <c r="N33" s="189"/>
      <c r="O33" s="188"/>
      <c r="P33" s="190"/>
    </row>
    <row r="34" spans="1:16" ht="15">
      <c r="A34" s="193">
        <v>14</v>
      </c>
      <c r="B34" s="184"/>
      <c r="C34" s="195" t="s">
        <v>475</v>
      </c>
      <c r="D34" s="196" t="s">
        <v>81</v>
      </c>
      <c r="E34" s="192">
        <v>1</v>
      </c>
      <c r="F34" s="188"/>
      <c r="G34" s="188"/>
      <c r="H34" s="189"/>
      <c r="I34" s="189"/>
      <c r="J34" s="189"/>
      <c r="K34" s="189"/>
      <c r="L34" s="189"/>
      <c r="M34" s="189"/>
      <c r="N34" s="189"/>
      <c r="O34" s="188"/>
      <c r="P34" s="190"/>
    </row>
    <row r="35" spans="1:16" ht="30">
      <c r="A35" s="193">
        <v>15</v>
      </c>
      <c r="B35" s="194"/>
      <c r="C35" s="195" t="s">
        <v>236</v>
      </c>
      <c r="D35" s="196" t="s">
        <v>142</v>
      </c>
      <c r="E35" s="192">
        <v>100.89639999999999</v>
      </c>
      <c r="F35" s="188"/>
      <c r="G35" s="188"/>
      <c r="H35" s="189"/>
      <c r="I35" s="189"/>
      <c r="J35" s="189"/>
      <c r="K35" s="189"/>
      <c r="L35" s="189"/>
      <c r="M35" s="189"/>
      <c r="N35" s="189"/>
      <c r="O35" s="188"/>
      <c r="P35" s="190"/>
    </row>
    <row r="36" spans="1:16" ht="15">
      <c r="A36" s="183">
        <v>16</v>
      </c>
      <c r="B36" s="184"/>
      <c r="C36" s="185" t="s">
        <v>476</v>
      </c>
      <c r="D36" s="186"/>
      <c r="E36" s="197"/>
      <c r="F36" s="188"/>
      <c r="G36" s="188"/>
      <c r="H36" s="189"/>
      <c r="I36" s="189"/>
      <c r="J36" s="189"/>
      <c r="K36" s="189"/>
      <c r="L36" s="189"/>
      <c r="M36" s="189"/>
      <c r="N36" s="189"/>
      <c r="O36" s="188"/>
      <c r="P36" s="190"/>
    </row>
    <row r="37" spans="1:16" ht="15">
      <c r="A37" s="183">
        <v>17</v>
      </c>
      <c r="B37" s="184"/>
      <c r="C37" s="191" t="s">
        <v>467</v>
      </c>
      <c r="D37" s="186" t="s">
        <v>35</v>
      </c>
      <c r="E37" s="198">
        <v>372.69</v>
      </c>
      <c r="F37" s="188"/>
      <c r="G37" s="188"/>
      <c r="H37" s="189"/>
      <c r="I37" s="189"/>
      <c r="J37" s="189"/>
      <c r="K37" s="189"/>
      <c r="L37" s="189"/>
      <c r="M37" s="189"/>
      <c r="N37" s="189"/>
      <c r="O37" s="188"/>
      <c r="P37" s="190"/>
    </row>
    <row r="38" spans="1:16" ht="15">
      <c r="A38" s="183">
        <v>18</v>
      </c>
      <c r="B38" s="184"/>
      <c r="C38" s="191" t="s">
        <v>468</v>
      </c>
      <c r="D38" s="186" t="s">
        <v>35</v>
      </c>
      <c r="E38" s="198">
        <v>372.69</v>
      </c>
      <c r="F38" s="188"/>
      <c r="G38" s="188"/>
      <c r="H38" s="189"/>
      <c r="I38" s="189"/>
      <c r="J38" s="189"/>
      <c r="K38" s="189"/>
      <c r="L38" s="189"/>
      <c r="M38" s="189"/>
      <c r="N38" s="189"/>
      <c r="O38" s="188"/>
      <c r="P38" s="190"/>
    </row>
    <row r="39" spans="1:16" ht="15">
      <c r="A39" s="193">
        <v>19</v>
      </c>
      <c r="B39" s="184"/>
      <c r="C39" s="199" t="s">
        <v>469</v>
      </c>
      <c r="D39" s="196" t="s">
        <v>35</v>
      </c>
      <c r="E39" s="192">
        <v>372.69</v>
      </c>
      <c r="F39" s="188"/>
      <c r="G39" s="188"/>
      <c r="H39" s="189"/>
      <c r="I39" s="189"/>
      <c r="J39" s="189"/>
      <c r="K39" s="189"/>
      <c r="L39" s="189"/>
      <c r="M39" s="189"/>
      <c r="N39" s="189"/>
      <c r="O39" s="188"/>
      <c r="P39" s="190"/>
    </row>
    <row r="40" spans="1:16" ht="15">
      <c r="A40" s="193">
        <v>20</v>
      </c>
      <c r="B40" s="184"/>
      <c r="C40" s="199" t="s">
        <v>470</v>
      </c>
      <c r="D40" s="196" t="s">
        <v>35</v>
      </c>
      <c r="E40" s="192">
        <v>372.69</v>
      </c>
      <c r="F40" s="200"/>
      <c r="G40" s="200"/>
      <c r="H40" s="201"/>
      <c r="I40" s="201"/>
      <c r="J40" s="201"/>
      <c r="K40" s="201"/>
      <c r="L40" s="201"/>
      <c r="M40" s="201"/>
      <c r="N40" s="201"/>
      <c r="O40" s="200"/>
      <c r="P40" s="202"/>
    </row>
    <row r="41" spans="1:16" ht="15">
      <c r="A41" s="193">
        <v>21</v>
      </c>
      <c r="B41" s="184"/>
      <c r="C41" s="199" t="s">
        <v>471</v>
      </c>
      <c r="D41" s="196" t="s">
        <v>35</v>
      </c>
      <c r="E41" s="192">
        <v>372.69</v>
      </c>
      <c r="F41" s="188"/>
      <c r="G41" s="188"/>
      <c r="H41" s="189"/>
      <c r="I41" s="189"/>
      <c r="J41" s="189"/>
      <c r="K41" s="189"/>
      <c r="L41" s="189"/>
      <c r="M41" s="189"/>
      <c r="N41" s="189"/>
      <c r="O41" s="188"/>
      <c r="P41" s="190"/>
    </row>
    <row r="42" spans="1:16" ht="15">
      <c r="A42" s="193">
        <v>22</v>
      </c>
      <c r="B42" s="184"/>
      <c r="C42" s="199" t="s">
        <v>472</v>
      </c>
      <c r="D42" s="196" t="s">
        <v>35</v>
      </c>
      <c r="E42" s="192">
        <v>372.69</v>
      </c>
      <c r="F42" s="188"/>
      <c r="G42" s="188"/>
      <c r="H42" s="189"/>
      <c r="I42" s="189"/>
      <c r="J42" s="189"/>
      <c r="K42" s="189"/>
      <c r="L42" s="189"/>
      <c r="M42" s="189"/>
      <c r="N42" s="189"/>
      <c r="O42" s="188"/>
      <c r="P42" s="190"/>
    </row>
    <row r="43" spans="1:16" ht="15">
      <c r="A43" s="193">
        <v>23</v>
      </c>
      <c r="B43" s="184"/>
      <c r="C43" s="199" t="s">
        <v>473</v>
      </c>
      <c r="D43" s="196" t="s">
        <v>142</v>
      </c>
      <c r="E43" s="192">
        <v>40.05</v>
      </c>
      <c r="F43" s="188"/>
      <c r="G43" s="188"/>
      <c r="H43" s="189"/>
      <c r="I43" s="189"/>
      <c r="J43" s="189"/>
      <c r="K43" s="189"/>
      <c r="L43" s="189"/>
      <c r="M43" s="189"/>
      <c r="N43" s="189"/>
      <c r="O43" s="188"/>
      <c r="P43" s="190"/>
    </row>
    <row r="44" spans="1:16" ht="28.5" customHeight="1">
      <c r="A44" s="193">
        <v>24</v>
      </c>
      <c r="B44" s="184"/>
      <c r="C44" s="199" t="s">
        <v>474</v>
      </c>
      <c r="D44" s="196" t="s">
        <v>81</v>
      </c>
      <c r="E44" s="192">
        <v>1</v>
      </c>
      <c r="F44" s="188"/>
      <c r="G44" s="188"/>
      <c r="H44" s="189"/>
      <c r="I44" s="189"/>
      <c r="J44" s="189"/>
      <c r="K44" s="189"/>
      <c r="L44" s="189"/>
      <c r="M44" s="189"/>
      <c r="N44" s="189"/>
      <c r="O44" s="188"/>
      <c r="P44" s="190"/>
    </row>
    <row r="45" spans="1:16" ht="36" customHeight="1">
      <c r="A45" s="193">
        <v>25</v>
      </c>
      <c r="B45" s="194"/>
      <c r="C45" s="195" t="s">
        <v>236</v>
      </c>
      <c r="D45" s="196" t="s">
        <v>142</v>
      </c>
      <c r="E45" s="192">
        <v>208.9</v>
      </c>
      <c r="F45" s="188"/>
      <c r="G45" s="188"/>
      <c r="H45" s="189"/>
      <c r="I45" s="189"/>
      <c r="J45" s="189"/>
      <c r="K45" s="189"/>
      <c r="L45" s="189"/>
      <c r="M45" s="189"/>
      <c r="N45" s="189"/>
      <c r="O45" s="188"/>
      <c r="P45" s="190"/>
    </row>
    <row r="46" spans="1:16" ht="30">
      <c r="A46" s="193">
        <v>26</v>
      </c>
      <c r="B46" s="194"/>
      <c r="C46" s="195" t="s">
        <v>477</v>
      </c>
      <c r="D46" s="186" t="s">
        <v>130</v>
      </c>
      <c r="E46" s="198">
        <v>1.635</v>
      </c>
      <c r="F46" s="188"/>
      <c r="G46" s="188"/>
      <c r="H46" s="189"/>
      <c r="I46" s="189"/>
      <c r="J46" s="189"/>
      <c r="K46" s="189"/>
      <c r="L46" s="189"/>
      <c r="M46" s="189"/>
      <c r="N46" s="189"/>
      <c r="O46" s="188"/>
      <c r="P46" s="190"/>
    </row>
    <row r="47" spans="1:16" ht="15">
      <c r="A47" s="193"/>
      <c r="B47" s="184"/>
      <c r="C47" s="195"/>
      <c r="D47" s="196"/>
      <c r="E47" s="203"/>
      <c r="F47" s="188"/>
      <c r="G47" s="188"/>
      <c r="H47" s="189"/>
      <c r="I47" s="189"/>
      <c r="J47" s="189"/>
      <c r="K47" s="189"/>
      <c r="L47" s="189"/>
      <c r="M47" s="189"/>
      <c r="N47" s="189"/>
      <c r="O47" s="188"/>
      <c r="P47" s="190"/>
    </row>
    <row r="48" spans="1:16" ht="15">
      <c r="A48" s="62"/>
      <c r="B48" s="62"/>
      <c r="C48" s="625" t="s">
        <v>47</v>
      </c>
      <c r="D48" s="626"/>
      <c r="E48" s="626"/>
      <c r="F48" s="626"/>
      <c r="G48" s="626"/>
      <c r="H48" s="626"/>
      <c r="I48" s="626"/>
      <c r="J48" s="626"/>
      <c r="K48" s="627"/>
      <c r="L48" s="63"/>
      <c r="M48" s="64"/>
      <c r="N48" s="64"/>
      <c r="O48" s="64"/>
      <c r="P48" s="64"/>
    </row>
    <row r="49" spans="1:16" ht="15">
      <c r="A49" s="65"/>
      <c r="B49" s="65"/>
      <c r="C49" s="616" t="s">
        <v>57</v>
      </c>
      <c r="D49" s="617"/>
      <c r="E49" s="617"/>
      <c r="F49" s="617"/>
      <c r="G49" s="617"/>
      <c r="H49" s="617"/>
      <c r="I49" s="617"/>
      <c r="J49" s="617"/>
      <c r="K49" s="618"/>
      <c r="L49" s="65"/>
      <c r="M49" s="66"/>
      <c r="N49" s="66"/>
      <c r="O49" s="66"/>
      <c r="P49" s="66"/>
    </row>
    <row r="50" spans="1:16" ht="15">
      <c r="A50" s="65"/>
      <c r="B50" s="65"/>
      <c r="C50" s="619" t="s">
        <v>56</v>
      </c>
      <c r="D50" s="620"/>
      <c r="E50" s="620"/>
      <c r="F50" s="620"/>
      <c r="G50" s="620"/>
      <c r="H50" s="620"/>
      <c r="I50" s="620"/>
      <c r="J50" s="620"/>
      <c r="K50" s="621"/>
      <c r="L50" s="66"/>
      <c r="M50" s="67"/>
      <c r="N50" s="67"/>
      <c r="O50" s="67"/>
      <c r="P50" s="68"/>
    </row>
    <row r="52" spans="1:9" ht="15">
      <c r="A52" s="595" t="s">
        <v>21</v>
      </c>
      <c r="B52" s="595"/>
      <c r="C52" s="595"/>
      <c r="D52" s="595"/>
      <c r="E52" s="595"/>
      <c r="F52" s="595"/>
      <c r="G52" s="595"/>
      <c r="H52" s="595"/>
      <c r="I52" s="595"/>
    </row>
    <row r="53" spans="1:9" ht="15">
      <c r="A53" s="12"/>
      <c r="B53" s="615" t="s">
        <v>53</v>
      </c>
      <c r="C53" s="615"/>
      <c r="D53" s="615"/>
      <c r="E53" s="615"/>
      <c r="F53" s="615"/>
      <c r="G53" s="615"/>
      <c r="H53" s="615"/>
      <c r="I53" s="615"/>
    </row>
    <row r="54" spans="1:9" ht="15">
      <c r="A54" s="12"/>
      <c r="B54" s="12"/>
      <c r="C54" s="12"/>
      <c r="D54" s="23"/>
      <c r="E54" s="23"/>
      <c r="F54" s="23"/>
      <c r="G54" s="23"/>
      <c r="H54" s="23"/>
      <c r="I54" s="23"/>
    </row>
    <row r="55" spans="1:9" ht="15">
      <c r="A55" s="15" t="s">
        <v>54</v>
      </c>
      <c r="B55" s="15"/>
      <c r="C55" s="15"/>
      <c r="D55" s="15"/>
      <c r="E55" s="15"/>
      <c r="F55" s="15"/>
      <c r="G55" s="15"/>
      <c r="H55" s="15"/>
      <c r="I55" s="15"/>
    </row>
    <row r="56" spans="1:9" ht="15">
      <c r="A56" s="12"/>
      <c r="B56" s="615" t="s">
        <v>53</v>
      </c>
      <c r="C56" s="615"/>
      <c r="D56" s="615"/>
      <c r="E56" s="615"/>
      <c r="F56" s="615"/>
      <c r="G56" s="615"/>
      <c r="H56" s="615"/>
      <c r="I56" s="615"/>
    </row>
    <row r="57" spans="1:9" ht="15">
      <c r="A57" s="12"/>
      <c r="B57" s="12"/>
      <c r="C57" s="12"/>
      <c r="D57" s="23"/>
      <c r="E57" s="23"/>
      <c r="F57" s="23"/>
      <c r="G57" s="23"/>
      <c r="H57" s="23"/>
      <c r="I57" s="23"/>
    </row>
    <row r="58" spans="1:9" ht="15">
      <c r="A58" s="595" t="s">
        <v>55</v>
      </c>
      <c r="B58" s="595"/>
      <c r="C58" s="595"/>
      <c r="D58" s="595"/>
      <c r="E58" s="595"/>
      <c r="F58" s="595"/>
      <c r="G58" s="595"/>
      <c r="H58" s="595"/>
      <c r="I58" s="595"/>
    </row>
  </sheetData>
  <sheetProtection/>
  <mergeCells count="18">
    <mergeCell ref="L18:P18"/>
    <mergeCell ref="C48:K48"/>
    <mergeCell ref="B56:I56"/>
    <mergeCell ref="A58:I58"/>
    <mergeCell ref="C49:K49"/>
    <mergeCell ref="C50:K50"/>
    <mergeCell ref="A52:I52"/>
    <mergeCell ref="B53:I53"/>
    <mergeCell ref="F2:I2"/>
    <mergeCell ref="F3:I3"/>
    <mergeCell ref="A12:P12"/>
    <mergeCell ref="A13:C13"/>
    <mergeCell ref="A18:A19"/>
    <mergeCell ref="B18:B19"/>
    <mergeCell ref="C18:C19"/>
    <mergeCell ref="D18:D19"/>
    <mergeCell ref="E18:E19"/>
    <mergeCell ref="F18:K1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S173"/>
  <sheetViews>
    <sheetView view="pageBreakPreview" zoomScaleSheetLayoutView="100" zoomScalePageLayoutView="0" workbookViewId="0" topLeftCell="A13">
      <selection activeCell="A12" sqref="A12:N12"/>
    </sheetView>
  </sheetViews>
  <sheetFormatPr defaultColWidth="9.140625" defaultRowHeight="12.75"/>
  <cols>
    <col min="1" max="1" width="6.8515625" style="0" customWidth="1"/>
    <col min="2" max="2" width="4.8515625" style="0" customWidth="1"/>
    <col min="3" max="3" width="53.421875" style="0" customWidth="1"/>
    <col min="6" max="6" width="6.421875" style="0" customWidth="1"/>
    <col min="7" max="7" width="8.8515625" style="0" customWidth="1"/>
    <col min="8" max="8" width="6.421875" style="0" customWidth="1"/>
    <col min="9" max="9" width="5.57421875" style="0" customWidth="1"/>
    <col min="10" max="10" width="5.7109375" style="0" customWidth="1"/>
    <col min="11" max="11" width="5.8515625" style="0" customWidth="1"/>
    <col min="12" max="12" width="6.57421875" style="0" customWidth="1"/>
    <col min="13" max="13" width="5.421875" style="0" customWidth="1"/>
    <col min="14" max="14" width="5.28125" style="0" customWidth="1"/>
    <col min="15" max="15" width="5.140625" style="0" customWidth="1"/>
    <col min="16" max="16" width="5.57421875" style="0" customWidth="1"/>
  </cols>
  <sheetData>
    <row r="2" spans="2:13" ht="18">
      <c r="B2" s="11"/>
      <c r="C2" s="11"/>
      <c r="D2" s="11"/>
      <c r="E2" s="11"/>
      <c r="F2" s="632" t="s">
        <v>630</v>
      </c>
      <c r="G2" s="632"/>
      <c r="H2" s="632"/>
      <c r="I2" s="632"/>
      <c r="J2" s="11"/>
      <c r="K2" s="11"/>
      <c r="L2" s="11"/>
      <c r="M2" s="11"/>
    </row>
    <row r="3" spans="4:12" ht="16.5">
      <c r="D3" s="2"/>
      <c r="E3" s="2"/>
      <c r="F3" s="614" t="s">
        <v>478</v>
      </c>
      <c r="G3" s="614"/>
      <c r="H3" s="614"/>
      <c r="I3" s="614"/>
      <c r="J3" s="2"/>
      <c r="K3" s="2"/>
      <c r="L3" s="2"/>
    </row>
    <row r="4" spans="5:11" ht="16.5">
      <c r="E4" s="49"/>
      <c r="F4" s="2"/>
      <c r="G4" s="2"/>
      <c r="H4" s="2"/>
      <c r="I4" s="2"/>
      <c r="J4" s="2"/>
      <c r="K4" s="2"/>
    </row>
    <row r="5" spans="5:11" ht="16.5">
      <c r="E5" s="49"/>
      <c r="F5" s="2"/>
      <c r="G5" s="2"/>
      <c r="H5" s="2"/>
      <c r="I5" s="2"/>
      <c r="J5" s="2"/>
      <c r="K5" s="2"/>
    </row>
    <row r="6" spans="1:13" ht="15">
      <c r="A6" s="25" t="s">
        <v>15</v>
      </c>
      <c r="B6" s="26"/>
      <c r="C6" s="26"/>
      <c r="D6" s="6"/>
      <c r="E6" s="50"/>
      <c r="F6" s="6"/>
      <c r="G6" s="6"/>
      <c r="H6" s="6"/>
      <c r="I6" s="6"/>
      <c r="J6" s="6"/>
      <c r="K6" s="6"/>
      <c r="L6" s="6"/>
      <c r="M6" s="6"/>
    </row>
    <row r="7" spans="1:13" ht="15">
      <c r="A7" s="26" t="s">
        <v>16</v>
      </c>
      <c r="B7" s="27"/>
      <c r="C7" s="27"/>
      <c r="D7" s="6"/>
      <c r="E7" s="50"/>
      <c r="F7" s="6"/>
      <c r="G7" s="6"/>
      <c r="H7" s="6"/>
      <c r="I7" s="6"/>
      <c r="J7" s="6"/>
      <c r="K7" s="6"/>
      <c r="L7" s="6"/>
      <c r="M7" s="6"/>
    </row>
    <row r="8" spans="1:13" ht="15">
      <c r="A8" s="26" t="s">
        <v>17</v>
      </c>
      <c r="B8" s="26"/>
      <c r="C8" s="26"/>
      <c r="D8" s="6"/>
      <c r="E8" s="50"/>
      <c r="F8" s="6"/>
      <c r="G8" s="6"/>
      <c r="H8" s="6"/>
      <c r="I8" s="6"/>
      <c r="J8" s="6"/>
      <c r="K8" s="6"/>
      <c r="L8" s="6"/>
      <c r="M8" s="6"/>
    </row>
    <row r="9" spans="5:11" ht="16.5">
      <c r="E9" s="49"/>
      <c r="F9" s="2"/>
      <c r="G9" s="2"/>
      <c r="H9" s="2"/>
      <c r="I9" s="2"/>
      <c r="J9" s="2"/>
      <c r="K9" s="2"/>
    </row>
    <row r="10" spans="1:13" ht="15">
      <c r="A10" s="7" t="s">
        <v>71</v>
      </c>
      <c r="B10" s="7"/>
      <c r="C10" s="7"/>
      <c r="D10" s="7"/>
      <c r="E10" s="51"/>
      <c r="F10" s="7"/>
      <c r="G10" s="7"/>
      <c r="H10" s="6"/>
      <c r="I10" s="6"/>
      <c r="J10" s="6"/>
      <c r="K10" s="6"/>
      <c r="L10" s="6"/>
      <c r="M10" s="6"/>
    </row>
    <row r="11" spans="1:13" ht="15">
      <c r="A11" s="6" t="s">
        <v>72</v>
      </c>
      <c r="B11" s="6"/>
      <c r="C11" s="6"/>
      <c r="D11" s="6"/>
      <c r="E11" s="50"/>
      <c r="F11" s="6"/>
      <c r="G11" s="6"/>
      <c r="H11" s="6"/>
      <c r="I11" s="6"/>
      <c r="J11" s="6"/>
      <c r="K11" s="6"/>
      <c r="L11" s="6"/>
      <c r="M11" s="6"/>
    </row>
    <row r="12" spans="1:14" s="4" customFormat="1" ht="15" customHeight="1">
      <c r="A12" s="638" t="s">
        <v>648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</row>
    <row r="13" spans="1:5" ht="15">
      <c r="A13" s="613" t="s">
        <v>36</v>
      </c>
      <c r="B13" s="613"/>
      <c r="C13" s="3"/>
      <c r="E13" s="9"/>
    </row>
    <row r="15" spans="1:12" ht="15">
      <c r="A15" s="5"/>
      <c r="B15" s="5"/>
      <c r="C15" s="5"/>
      <c r="D15" s="6"/>
      <c r="E15" s="50"/>
      <c r="F15" s="6"/>
      <c r="G15" s="6"/>
      <c r="H15" s="6"/>
      <c r="I15" s="5" t="s">
        <v>18</v>
      </c>
      <c r="J15" s="5"/>
      <c r="K15" s="6"/>
      <c r="L15" s="6"/>
    </row>
    <row r="16" spans="1:12" ht="15">
      <c r="A16" s="60" t="s">
        <v>20</v>
      </c>
      <c r="B16" s="6"/>
      <c r="C16" s="6"/>
      <c r="D16" s="6"/>
      <c r="E16" s="6"/>
      <c r="F16" s="6"/>
      <c r="G16" s="6"/>
      <c r="H16" s="6"/>
      <c r="I16" s="7" t="s">
        <v>70</v>
      </c>
      <c r="J16" s="7"/>
      <c r="K16" s="6"/>
      <c r="L16" s="61"/>
    </row>
    <row r="17" ht="13.5" thickBot="1"/>
    <row r="18" spans="1:16" ht="15.75" thickBot="1">
      <c r="A18" s="639" t="s">
        <v>31</v>
      </c>
      <c r="B18" s="639" t="s">
        <v>32</v>
      </c>
      <c r="C18" s="641" t="s">
        <v>33</v>
      </c>
      <c r="D18" s="639" t="s">
        <v>73</v>
      </c>
      <c r="E18" s="639" t="s">
        <v>74</v>
      </c>
      <c r="F18" s="643" t="s">
        <v>37</v>
      </c>
      <c r="G18" s="643"/>
      <c r="H18" s="643"/>
      <c r="I18" s="643"/>
      <c r="J18" s="643"/>
      <c r="K18" s="643"/>
      <c r="L18" s="643" t="s">
        <v>38</v>
      </c>
      <c r="M18" s="643"/>
      <c r="N18" s="643"/>
      <c r="O18" s="643"/>
      <c r="P18" s="643"/>
    </row>
    <row r="19" spans="1:16" ht="92.25" customHeight="1" thickBot="1">
      <c r="A19" s="640"/>
      <c r="B19" s="640"/>
      <c r="C19" s="642"/>
      <c r="D19" s="640"/>
      <c r="E19" s="640"/>
      <c r="F19" s="204" t="s">
        <v>75</v>
      </c>
      <c r="G19" s="205" t="s">
        <v>76</v>
      </c>
      <c r="H19" s="206" t="s">
        <v>44</v>
      </c>
      <c r="I19" s="205" t="s">
        <v>45</v>
      </c>
      <c r="J19" s="205" t="s">
        <v>46</v>
      </c>
      <c r="K19" s="204" t="s">
        <v>77</v>
      </c>
      <c r="L19" s="205" t="s">
        <v>78</v>
      </c>
      <c r="M19" s="205" t="s">
        <v>44</v>
      </c>
      <c r="N19" s="205" t="s">
        <v>45</v>
      </c>
      <c r="O19" s="205" t="s">
        <v>46</v>
      </c>
      <c r="P19" s="205" t="s">
        <v>79</v>
      </c>
    </row>
    <row r="20" spans="1:16" ht="15.75" thickBot="1">
      <c r="A20" s="207">
        <v>1</v>
      </c>
      <c r="B20" s="208">
        <v>2</v>
      </c>
      <c r="C20" s="179">
        <v>3</v>
      </c>
      <c r="D20" s="179">
        <v>4</v>
      </c>
      <c r="E20" s="180">
        <v>5</v>
      </c>
      <c r="F20" s="209">
        <v>6</v>
      </c>
      <c r="G20" s="209">
        <v>7</v>
      </c>
      <c r="H20" s="180">
        <v>8</v>
      </c>
      <c r="I20" s="180">
        <v>9</v>
      </c>
      <c r="J20" s="180">
        <v>10</v>
      </c>
      <c r="K20" s="209">
        <v>11</v>
      </c>
      <c r="L20" s="209">
        <v>12</v>
      </c>
      <c r="M20" s="209">
        <v>13</v>
      </c>
      <c r="N20" s="209">
        <v>14</v>
      </c>
      <c r="O20" s="209">
        <v>15</v>
      </c>
      <c r="P20" s="210">
        <v>16</v>
      </c>
    </row>
    <row r="21" spans="1:16" ht="15">
      <c r="A21" s="211">
        <v>1</v>
      </c>
      <c r="B21" s="212"/>
      <c r="C21" s="213" t="s">
        <v>479</v>
      </c>
      <c r="D21" s="214"/>
      <c r="E21" s="215"/>
      <c r="F21" s="216"/>
      <c r="G21" s="216"/>
      <c r="H21" s="217"/>
      <c r="I21" s="217"/>
      <c r="J21" s="217"/>
      <c r="K21" s="217"/>
      <c r="L21" s="217"/>
      <c r="M21" s="217"/>
      <c r="N21" s="217"/>
      <c r="O21" s="216"/>
      <c r="P21" s="218"/>
    </row>
    <row r="22" spans="1:16" ht="15">
      <c r="A22" s="211">
        <v>2</v>
      </c>
      <c r="B22" s="212"/>
      <c r="C22" s="213" t="s">
        <v>480</v>
      </c>
      <c r="D22" s="214"/>
      <c r="E22" s="215"/>
      <c r="F22" s="216"/>
      <c r="G22" s="216"/>
      <c r="H22" s="217"/>
      <c r="I22" s="217"/>
      <c r="J22" s="217"/>
      <c r="K22" s="217"/>
      <c r="L22" s="217"/>
      <c r="M22" s="217"/>
      <c r="N22" s="217"/>
      <c r="O22" s="216"/>
      <c r="P22" s="218"/>
    </row>
    <row r="23" spans="1:16" ht="15">
      <c r="A23" s="211">
        <v>3</v>
      </c>
      <c r="B23" s="212"/>
      <c r="C23" s="219" t="s">
        <v>481</v>
      </c>
      <c r="D23" s="214" t="s">
        <v>35</v>
      </c>
      <c r="E23" s="220">
        <v>344.38</v>
      </c>
      <c r="F23" s="216"/>
      <c r="G23" s="216"/>
      <c r="H23" s="217"/>
      <c r="I23" s="217"/>
      <c r="J23" s="217"/>
      <c r="K23" s="217"/>
      <c r="L23" s="217"/>
      <c r="M23" s="217"/>
      <c r="N23" s="217"/>
      <c r="O23" s="216"/>
      <c r="P23" s="218"/>
    </row>
    <row r="24" spans="1:16" ht="15">
      <c r="A24" s="211">
        <v>4</v>
      </c>
      <c r="B24" s="212"/>
      <c r="C24" s="221" t="s">
        <v>482</v>
      </c>
      <c r="D24" s="214" t="s">
        <v>142</v>
      </c>
      <c r="E24" s="220">
        <v>15.152719999999999</v>
      </c>
      <c r="F24" s="216"/>
      <c r="G24" s="216"/>
      <c r="H24" s="217"/>
      <c r="I24" s="217"/>
      <c r="J24" s="217"/>
      <c r="K24" s="217"/>
      <c r="L24" s="217"/>
      <c r="M24" s="217"/>
      <c r="N24" s="217"/>
      <c r="O24" s="216"/>
      <c r="P24" s="218"/>
    </row>
    <row r="25" spans="1:16" ht="15">
      <c r="A25" s="222">
        <v>5</v>
      </c>
      <c r="B25" s="223"/>
      <c r="C25" s="224" t="s">
        <v>562</v>
      </c>
      <c r="D25" s="225" t="s">
        <v>80</v>
      </c>
      <c r="E25" s="226">
        <v>309.942</v>
      </c>
      <c r="F25" s="216"/>
      <c r="G25" s="216"/>
      <c r="H25" s="217"/>
      <c r="I25" s="217"/>
      <c r="J25" s="217"/>
      <c r="K25" s="217"/>
      <c r="L25" s="217"/>
      <c r="M25" s="217"/>
      <c r="N25" s="217"/>
      <c r="O25" s="216"/>
      <c r="P25" s="218"/>
    </row>
    <row r="26" spans="1:16" ht="15">
      <c r="A26" s="222">
        <v>6</v>
      </c>
      <c r="B26" s="223"/>
      <c r="C26" s="224" t="s">
        <v>606</v>
      </c>
      <c r="D26" s="225" t="s">
        <v>80</v>
      </c>
      <c r="E26" s="226">
        <v>96</v>
      </c>
      <c r="F26" s="216"/>
      <c r="G26" s="216"/>
      <c r="H26" s="217"/>
      <c r="I26" s="217"/>
      <c r="J26" s="217"/>
      <c r="K26" s="217"/>
      <c r="L26" s="217"/>
      <c r="M26" s="217"/>
      <c r="N26" s="217"/>
      <c r="O26" s="216"/>
      <c r="P26" s="218"/>
    </row>
    <row r="27" spans="1:16" ht="15">
      <c r="A27" s="222">
        <v>7</v>
      </c>
      <c r="B27" s="223"/>
      <c r="C27" s="224" t="s">
        <v>483</v>
      </c>
      <c r="D27" s="225" t="s">
        <v>115</v>
      </c>
      <c r="E27" s="226">
        <v>61.9884</v>
      </c>
      <c r="F27" s="216"/>
      <c r="G27" s="216"/>
      <c r="H27" s="217"/>
      <c r="I27" s="217"/>
      <c r="J27" s="217"/>
      <c r="K27" s="217"/>
      <c r="L27" s="217"/>
      <c r="M27" s="217"/>
      <c r="N27" s="217"/>
      <c r="O27" s="216"/>
      <c r="P27" s="218"/>
    </row>
    <row r="28" spans="1:16" ht="15">
      <c r="A28" s="222">
        <v>8</v>
      </c>
      <c r="B28" s="223"/>
      <c r="C28" s="224" t="s">
        <v>484</v>
      </c>
      <c r="D28" s="225" t="s">
        <v>35</v>
      </c>
      <c r="E28" s="226">
        <v>30</v>
      </c>
      <c r="F28" s="216"/>
      <c r="G28" s="217"/>
      <c r="H28" s="217"/>
      <c r="I28" s="217"/>
      <c r="J28" s="217"/>
      <c r="K28" s="217"/>
      <c r="L28" s="217"/>
      <c r="M28" s="217"/>
      <c r="N28" s="217"/>
      <c r="O28" s="216"/>
      <c r="P28" s="218"/>
    </row>
    <row r="29" spans="1:16" ht="15">
      <c r="A29" s="227">
        <v>9</v>
      </c>
      <c r="B29" s="212"/>
      <c r="C29" s="228" t="s">
        <v>485</v>
      </c>
      <c r="D29" s="229" t="s">
        <v>35</v>
      </c>
      <c r="E29" s="230">
        <v>233.06</v>
      </c>
      <c r="F29" s="216"/>
      <c r="G29" s="217"/>
      <c r="H29" s="231"/>
      <c r="I29" s="231"/>
      <c r="J29" s="231"/>
      <c r="K29" s="216"/>
      <c r="L29" s="216"/>
      <c r="M29" s="216"/>
      <c r="N29" s="216"/>
      <c r="O29" s="216"/>
      <c r="P29" s="218"/>
    </row>
    <row r="30" spans="1:16" ht="15">
      <c r="A30" s="227">
        <v>10</v>
      </c>
      <c r="B30" s="212"/>
      <c r="C30" s="232" t="s">
        <v>486</v>
      </c>
      <c r="D30" s="233" t="s">
        <v>80</v>
      </c>
      <c r="E30" s="234">
        <v>300</v>
      </c>
      <c r="F30" s="216"/>
      <c r="G30" s="217"/>
      <c r="H30" s="231"/>
      <c r="I30" s="235"/>
      <c r="J30" s="235"/>
      <c r="K30" s="216"/>
      <c r="L30" s="216"/>
      <c r="M30" s="216"/>
      <c r="N30" s="216"/>
      <c r="O30" s="216"/>
      <c r="P30" s="218"/>
    </row>
    <row r="31" spans="1:16" ht="15">
      <c r="A31" s="227">
        <v>11</v>
      </c>
      <c r="B31" s="212"/>
      <c r="C31" s="232" t="s">
        <v>487</v>
      </c>
      <c r="D31" s="233" t="s">
        <v>35</v>
      </c>
      <c r="E31" s="234">
        <v>233.06</v>
      </c>
      <c r="F31" s="216"/>
      <c r="G31" s="217"/>
      <c r="H31" s="231"/>
      <c r="I31" s="235"/>
      <c r="J31" s="235"/>
      <c r="K31" s="216"/>
      <c r="L31" s="216"/>
      <c r="M31" s="216"/>
      <c r="N31" s="216"/>
      <c r="O31" s="216"/>
      <c r="P31" s="218"/>
    </row>
    <row r="32" spans="1:16" ht="15">
      <c r="A32" s="227">
        <v>12</v>
      </c>
      <c r="B32" s="212"/>
      <c r="C32" s="236" t="s">
        <v>544</v>
      </c>
      <c r="D32" s="229" t="s">
        <v>35</v>
      </c>
      <c r="E32" s="230">
        <v>233.06</v>
      </c>
      <c r="F32" s="216"/>
      <c r="G32" s="217"/>
      <c r="H32" s="231"/>
      <c r="I32" s="231"/>
      <c r="J32" s="231"/>
      <c r="K32" s="216"/>
      <c r="L32" s="216"/>
      <c r="M32" s="216"/>
      <c r="N32" s="216"/>
      <c r="O32" s="216"/>
      <c r="P32" s="218"/>
    </row>
    <row r="33" spans="1:16" ht="15">
      <c r="A33" s="227">
        <v>13</v>
      </c>
      <c r="B33" s="212"/>
      <c r="C33" s="236" t="s">
        <v>546</v>
      </c>
      <c r="D33" s="229" t="s">
        <v>82</v>
      </c>
      <c r="E33" s="230">
        <v>300</v>
      </c>
      <c r="F33" s="216"/>
      <c r="G33" s="217"/>
      <c r="H33" s="231"/>
      <c r="I33" s="231"/>
      <c r="J33" s="231"/>
      <c r="K33" s="216"/>
      <c r="L33" s="216"/>
      <c r="M33" s="216"/>
      <c r="N33" s="216"/>
      <c r="O33" s="216"/>
      <c r="P33" s="218"/>
    </row>
    <row r="34" spans="1:16" ht="15">
      <c r="A34" s="227">
        <v>14</v>
      </c>
      <c r="B34" s="212"/>
      <c r="C34" s="232" t="s">
        <v>488</v>
      </c>
      <c r="D34" s="233" t="s">
        <v>35</v>
      </c>
      <c r="E34" s="234">
        <v>233.06</v>
      </c>
      <c r="F34" s="216"/>
      <c r="G34" s="217"/>
      <c r="H34" s="231"/>
      <c r="I34" s="235"/>
      <c r="J34" s="235"/>
      <c r="K34" s="216"/>
      <c r="L34" s="216"/>
      <c r="M34" s="216"/>
      <c r="N34" s="216"/>
      <c r="O34" s="216"/>
      <c r="P34" s="218"/>
    </row>
    <row r="35" spans="1:16" ht="15">
      <c r="A35" s="227">
        <v>15</v>
      </c>
      <c r="B35" s="212"/>
      <c r="C35" s="236" t="s">
        <v>545</v>
      </c>
      <c r="D35" s="229" t="s">
        <v>35</v>
      </c>
      <c r="E35" s="230">
        <v>233.06</v>
      </c>
      <c r="F35" s="216"/>
      <c r="G35" s="217"/>
      <c r="H35" s="231"/>
      <c r="I35" s="231"/>
      <c r="J35" s="231"/>
      <c r="K35" s="216"/>
      <c r="L35" s="216"/>
      <c r="M35" s="216"/>
      <c r="N35" s="216"/>
      <c r="O35" s="216"/>
      <c r="P35" s="218"/>
    </row>
    <row r="36" spans="1:16" ht="15">
      <c r="A36" s="227">
        <v>16</v>
      </c>
      <c r="B36" s="212"/>
      <c r="C36" s="232" t="s">
        <v>489</v>
      </c>
      <c r="D36" s="233" t="s">
        <v>35</v>
      </c>
      <c r="E36" s="234">
        <v>233.06</v>
      </c>
      <c r="F36" s="216"/>
      <c r="G36" s="217"/>
      <c r="H36" s="231"/>
      <c r="I36" s="235"/>
      <c r="J36" s="235"/>
      <c r="K36" s="216"/>
      <c r="L36" s="216"/>
      <c r="M36" s="216"/>
      <c r="N36" s="216"/>
      <c r="O36" s="216"/>
      <c r="P36" s="218"/>
    </row>
    <row r="37" spans="1:16" ht="15">
      <c r="A37" s="227">
        <v>17</v>
      </c>
      <c r="B37" s="212"/>
      <c r="C37" s="236" t="s">
        <v>490</v>
      </c>
      <c r="D37" s="229" t="s">
        <v>35</v>
      </c>
      <c r="E37" s="230">
        <v>256.36600000000004</v>
      </c>
      <c r="F37" s="216"/>
      <c r="G37" s="217"/>
      <c r="H37" s="231"/>
      <c r="I37" s="231"/>
      <c r="J37" s="231"/>
      <c r="K37" s="216"/>
      <c r="L37" s="216"/>
      <c r="M37" s="216"/>
      <c r="N37" s="216"/>
      <c r="O37" s="216"/>
      <c r="P37" s="218"/>
    </row>
    <row r="38" spans="1:16" ht="15">
      <c r="A38" s="227">
        <v>18</v>
      </c>
      <c r="B38" s="212"/>
      <c r="C38" s="236" t="s">
        <v>491</v>
      </c>
      <c r="D38" s="229" t="s">
        <v>35</v>
      </c>
      <c r="E38" s="230">
        <v>233.06</v>
      </c>
      <c r="F38" s="216"/>
      <c r="G38" s="217"/>
      <c r="H38" s="231"/>
      <c r="I38" s="231"/>
      <c r="J38" s="231"/>
      <c r="K38" s="216"/>
      <c r="L38" s="216"/>
      <c r="M38" s="216"/>
      <c r="N38" s="216"/>
      <c r="O38" s="216"/>
      <c r="P38" s="218"/>
    </row>
    <row r="39" spans="1:16" ht="15">
      <c r="A39" s="227">
        <v>19</v>
      </c>
      <c r="B39" s="212"/>
      <c r="C39" s="232" t="s">
        <v>492</v>
      </c>
      <c r="D39" s="233" t="s">
        <v>34</v>
      </c>
      <c r="E39" s="234">
        <v>291.325</v>
      </c>
      <c r="F39" s="216"/>
      <c r="G39" s="217"/>
      <c r="H39" s="231"/>
      <c r="I39" s="235"/>
      <c r="J39" s="235"/>
      <c r="K39" s="216"/>
      <c r="L39" s="216"/>
      <c r="M39" s="216"/>
      <c r="N39" s="216"/>
      <c r="O39" s="216"/>
      <c r="P39" s="218"/>
    </row>
    <row r="40" spans="1:16" ht="15">
      <c r="A40" s="227">
        <v>20</v>
      </c>
      <c r="B40" s="212"/>
      <c r="C40" s="236" t="s">
        <v>237</v>
      </c>
      <c r="D40" s="229" t="s">
        <v>35</v>
      </c>
      <c r="E40" s="230">
        <v>233.06</v>
      </c>
      <c r="F40" s="216"/>
      <c r="G40" s="217"/>
      <c r="H40" s="231"/>
      <c r="I40" s="231"/>
      <c r="J40" s="231"/>
      <c r="K40" s="216"/>
      <c r="L40" s="216"/>
      <c r="M40" s="216"/>
      <c r="N40" s="216"/>
      <c r="O40" s="216"/>
      <c r="P40" s="218"/>
    </row>
    <row r="41" spans="1:16" ht="15">
      <c r="A41" s="227">
        <v>21</v>
      </c>
      <c r="B41" s="212"/>
      <c r="C41" s="237" t="s">
        <v>493</v>
      </c>
      <c r="D41" s="233" t="s">
        <v>80</v>
      </c>
      <c r="E41" s="234">
        <v>3</v>
      </c>
      <c r="F41" s="216"/>
      <c r="G41" s="217"/>
      <c r="H41" s="231"/>
      <c r="I41" s="235"/>
      <c r="J41" s="235"/>
      <c r="K41" s="216"/>
      <c r="L41" s="216"/>
      <c r="M41" s="216"/>
      <c r="N41" s="216"/>
      <c r="O41" s="216"/>
      <c r="P41" s="218"/>
    </row>
    <row r="42" spans="1:16" ht="30">
      <c r="A42" s="227">
        <v>22</v>
      </c>
      <c r="B42" s="212"/>
      <c r="C42" s="238" t="s">
        <v>494</v>
      </c>
      <c r="D42" s="229" t="s">
        <v>35</v>
      </c>
      <c r="E42" s="230">
        <v>111.32</v>
      </c>
      <c r="F42" s="216"/>
      <c r="G42" s="217"/>
      <c r="H42" s="231"/>
      <c r="I42" s="231"/>
      <c r="J42" s="231"/>
      <c r="K42" s="216"/>
      <c r="L42" s="216"/>
      <c r="M42" s="216"/>
      <c r="N42" s="216"/>
      <c r="O42" s="216"/>
      <c r="P42" s="218"/>
    </row>
    <row r="43" spans="1:16" ht="15">
      <c r="A43" s="227">
        <v>23</v>
      </c>
      <c r="B43" s="212"/>
      <c r="C43" s="232" t="s">
        <v>238</v>
      </c>
      <c r="D43" s="233" t="s">
        <v>35</v>
      </c>
      <c r="E43" s="234">
        <v>111.32</v>
      </c>
      <c r="F43" s="216"/>
      <c r="G43" s="217"/>
      <c r="H43" s="231"/>
      <c r="I43" s="235"/>
      <c r="J43" s="235"/>
      <c r="K43" s="216"/>
      <c r="L43" s="216"/>
      <c r="M43" s="216"/>
      <c r="N43" s="216"/>
      <c r="O43" s="216"/>
      <c r="P43" s="218"/>
    </row>
    <row r="44" spans="1:16" ht="15">
      <c r="A44" s="227">
        <v>24</v>
      </c>
      <c r="B44" s="212"/>
      <c r="C44" s="236" t="s">
        <v>544</v>
      </c>
      <c r="D44" s="229" t="s">
        <v>35</v>
      </c>
      <c r="E44" s="230">
        <v>111.32</v>
      </c>
      <c r="F44" s="216"/>
      <c r="G44" s="217"/>
      <c r="H44" s="231"/>
      <c r="I44" s="231"/>
      <c r="J44" s="231"/>
      <c r="K44" s="216"/>
      <c r="L44" s="216"/>
      <c r="M44" s="216"/>
      <c r="N44" s="216"/>
      <c r="O44" s="216"/>
      <c r="P44" s="218"/>
    </row>
    <row r="45" spans="1:16" ht="15">
      <c r="A45" s="227">
        <v>25</v>
      </c>
      <c r="B45" s="212"/>
      <c r="C45" s="236" t="s">
        <v>546</v>
      </c>
      <c r="D45" s="229" t="s">
        <v>82</v>
      </c>
      <c r="E45" s="230">
        <v>57</v>
      </c>
      <c r="F45" s="216"/>
      <c r="G45" s="217"/>
      <c r="H45" s="231"/>
      <c r="I45" s="231"/>
      <c r="J45" s="231"/>
      <c r="K45" s="216"/>
      <c r="L45" s="216"/>
      <c r="M45" s="216"/>
      <c r="N45" s="216"/>
      <c r="O45" s="216"/>
      <c r="P45" s="218"/>
    </row>
    <row r="46" spans="1:16" ht="15">
      <c r="A46" s="227">
        <v>26</v>
      </c>
      <c r="B46" s="212"/>
      <c r="C46" s="236" t="s">
        <v>239</v>
      </c>
      <c r="D46" s="229" t="s">
        <v>35</v>
      </c>
      <c r="E46" s="230">
        <v>111.32</v>
      </c>
      <c r="F46" s="216"/>
      <c r="G46" s="217"/>
      <c r="H46" s="231"/>
      <c r="I46" s="231"/>
      <c r="J46" s="231"/>
      <c r="K46" s="216"/>
      <c r="L46" s="216"/>
      <c r="M46" s="216"/>
      <c r="N46" s="216"/>
      <c r="O46" s="216"/>
      <c r="P46" s="218"/>
    </row>
    <row r="47" spans="1:16" ht="15">
      <c r="A47" s="227">
        <v>27</v>
      </c>
      <c r="B47" s="212"/>
      <c r="C47" s="232" t="s">
        <v>240</v>
      </c>
      <c r="D47" s="233" t="s">
        <v>35</v>
      </c>
      <c r="E47" s="234">
        <v>111.32</v>
      </c>
      <c r="F47" s="216"/>
      <c r="G47" s="217"/>
      <c r="H47" s="231"/>
      <c r="I47" s="235"/>
      <c r="J47" s="235"/>
      <c r="K47" s="216"/>
      <c r="L47" s="216"/>
      <c r="M47" s="216"/>
      <c r="N47" s="216"/>
      <c r="O47" s="216"/>
      <c r="P47" s="218"/>
    </row>
    <row r="48" spans="1:16" ht="15">
      <c r="A48" s="227">
        <v>28</v>
      </c>
      <c r="B48" s="212"/>
      <c r="C48" s="236" t="s">
        <v>241</v>
      </c>
      <c r="D48" s="229" t="s">
        <v>35</v>
      </c>
      <c r="E48" s="230">
        <v>111.32</v>
      </c>
      <c r="F48" s="216"/>
      <c r="G48" s="217"/>
      <c r="H48" s="231"/>
      <c r="I48" s="231"/>
      <c r="J48" s="231"/>
      <c r="K48" s="216"/>
      <c r="L48" s="216"/>
      <c r="M48" s="216"/>
      <c r="N48" s="216"/>
      <c r="O48" s="216"/>
      <c r="P48" s="218"/>
    </row>
    <row r="49" spans="1:16" ht="15">
      <c r="A49" s="227">
        <v>29</v>
      </c>
      <c r="B49" s="212"/>
      <c r="C49" s="232" t="s">
        <v>242</v>
      </c>
      <c r="D49" s="233" t="s">
        <v>35</v>
      </c>
      <c r="E49" s="234">
        <v>111.32</v>
      </c>
      <c r="F49" s="216"/>
      <c r="G49" s="216"/>
      <c r="H49" s="231"/>
      <c r="I49" s="235"/>
      <c r="J49" s="235"/>
      <c r="K49" s="216"/>
      <c r="L49" s="216"/>
      <c r="M49" s="216"/>
      <c r="N49" s="216"/>
      <c r="O49" s="216"/>
      <c r="P49" s="218"/>
    </row>
    <row r="50" spans="1:16" ht="15">
      <c r="A50" s="227">
        <v>30</v>
      </c>
      <c r="B50" s="223"/>
      <c r="C50" s="236" t="s">
        <v>1</v>
      </c>
      <c r="D50" s="229" t="s">
        <v>35</v>
      </c>
      <c r="E50" s="230">
        <v>122.452</v>
      </c>
      <c r="F50" s="216"/>
      <c r="G50" s="216"/>
      <c r="H50" s="231"/>
      <c r="I50" s="231"/>
      <c r="J50" s="231"/>
      <c r="K50" s="216"/>
      <c r="L50" s="216"/>
      <c r="M50" s="216"/>
      <c r="N50" s="216"/>
      <c r="O50" s="216"/>
      <c r="P50" s="218"/>
    </row>
    <row r="51" spans="1:16" ht="15">
      <c r="A51" s="227">
        <v>31</v>
      </c>
      <c r="B51" s="223"/>
      <c r="C51" s="236" t="s">
        <v>2</v>
      </c>
      <c r="D51" s="229" t="s">
        <v>35</v>
      </c>
      <c r="E51" s="230">
        <v>111.32</v>
      </c>
      <c r="F51" s="216"/>
      <c r="G51" s="216"/>
      <c r="H51" s="231"/>
      <c r="I51" s="231"/>
      <c r="J51" s="231"/>
      <c r="K51" s="216"/>
      <c r="L51" s="216"/>
      <c r="M51" s="216"/>
      <c r="N51" s="216"/>
      <c r="O51" s="216"/>
      <c r="P51" s="218"/>
    </row>
    <row r="52" spans="1:16" ht="15">
      <c r="A52" s="227">
        <v>32</v>
      </c>
      <c r="B52" s="223"/>
      <c r="C52" s="236" t="s">
        <v>237</v>
      </c>
      <c r="D52" s="229" t="s">
        <v>35</v>
      </c>
      <c r="E52" s="230">
        <v>111.32</v>
      </c>
      <c r="F52" s="216"/>
      <c r="G52" s="216"/>
      <c r="H52" s="231"/>
      <c r="I52" s="231"/>
      <c r="J52" s="231"/>
      <c r="K52" s="216"/>
      <c r="L52" s="216"/>
      <c r="M52" s="216"/>
      <c r="N52" s="216"/>
      <c r="O52" s="216"/>
      <c r="P52" s="218"/>
    </row>
    <row r="53" spans="1:16" ht="15">
      <c r="A53" s="211">
        <v>33</v>
      </c>
      <c r="B53" s="212"/>
      <c r="C53" s="213" t="s">
        <v>495</v>
      </c>
      <c r="D53" s="214"/>
      <c r="E53" s="239"/>
      <c r="F53" s="216"/>
      <c r="G53" s="216"/>
      <c r="H53" s="217"/>
      <c r="I53" s="217"/>
      <c r="J53" s="217"/>
      <c r="K53" s="217"/>
      <c r="L53" s="217"/>
      <c r="M53" s="217"/>
      <c r="N53" s="217"/>
      <c r="O53" s="216"/>
      <c r="P53" s="218"/>
    </row>
    <row r="54" spans="1:16" ht="15">
      <c r="A54" s="240">
        <v>34</v>
      </c>
      <c r="B54" s="223"/>
      <c r="C54" s="241" t="s">
        <v>496</v>
      </c>
      <c r="D54" s="233" t="s">
        <v>35</v>
      </c>
      <c r="E54" s="234">
        <v>266.4</v>
      </c>
      <c r="F54" s="217"/>
      <c r="G54" s="217"/>
      <c r="H54" s="231"/>
      <c r="I54" s="235"/>
      <c r="J54" s="235"/>
      <c r="K54" s="217"/>
      <c r="L54" s="217"/>
      <c r="M54" s="217"/>
      <c r="N54" s="217"/>
      <c r="O54" s="217"/>
      <c r="P54" s="242"/>
    </row>
    <row r="55" spans="1:16" ht="15">
      <c r="A55" s="222">
        <v>35</v>
      </c>
      <c r="B55" s="212"/>
      <c r="C55" s="238" t="s">
        <v>548</v>
      </c>
      <c r="D55" s="225" t="s">
        <v>35</v>
      </c>
      <c r="E55" s="226">
        <v>266.4</v>
      </c>
      <c r="F55" s="216"/>
      <c r="G55" s="216"/>
      <c r="H55" s="217"/>
      <c r="I55" s="217"/>
      <c r="J55" s="217"/>
      <c r="K55" s="217"/>
      <c r="L55" s="217"/>
      <c r="M55" s="217"/>
      <c r="N55" s="217"/>
      <c r="O55" s="216"/>
      <c r="P55" s="218"/>
    </row>
    <row r="56" spans="1:16" ht="15">
      <c r="A56" s="222">
        <v>36</v>
      </c>
      <c r="B56" s="212"/>
      <c r="C56" s="238" t="s">
        <v>497</v>
      </c>
      <c r="D56" s="225" t="s">
        <v>35</v>
      </c>
      <c r="E56" s="226">
        <v>266.4</v>
      </c>
      <c r="F56" s="216"/>
      <c r="G56" s="216"/>
      <c r="H56" s="217"/>
      <c r="I56" s="217"/>
      <c r="J56" s="217"/>
      <c r="K56" s="217"/>
      <c r="L56" s="217"/>
      <c r="M56" s="217"/>
      <c r="N56" s="217"/>
      <c r="O56" s="216"/>
      <c r="P56" s="218"/>
    </row>
    <row r="57" spans="1:16" ht="13.5" customHeight="1">
      <c r="A57" s="227">
        <v>37</v>
      </c>
      <c r="B57" s="212"/>
      <c r="C57" s="238" t="s">
        <v>498</v>
      </c>
      <c r="D57" s="229" t="s">
        <v>35</v>
      </c>
      <c r="E57" s="230">
        <v>1065.6</v>
      </c>
      <c r="F57" s="216"/>
      <c r="G57" s="216"/>
      <c r="H57" s="231"/>
      <c r="I57" s="231"/>
      <c r="J57" s="231"/>
      <c r="K57" s="216"/>
      <c r="L57" s="216"/>
      <c r="M57" s="216"/>
      <c r="N57" s="216"/>
      <c r="O57" s="216"/>
      <c r="P57" s="218"/>
    </row>
    <row r="58" spans="1:16" ht="15">
      <c r="A58" s="227">
        <v>38</v>
      </c>
      <c r="B58" s="212"/>
      <c r="C58" s="243" t="s">
        <v>499</v>
      </c>
      <c r="D58" s="229" t="s">
        <v>35</v>
      </c>
      <c r="E58" s="230">
        <v>532.8</v>
      </c>
      <c r="F58" s="216"/>
      <c r="G58" s="216"/>
      <c r="H58" s="231"/>
      <c r="I58" s="231"/>
      <c r="J58" s="231"/>
      <c r="K58" s="216"/>
      <c r="L58" s="216"/>
      <c r="M58" s="216"/>
      <c r="N58" s="216"/>
      <c r="O58" s="216"/>
      <c r="P58" s="218"/>
    </row>
    <row r="59" spans="1:16" ht="15">
      <c r="A59" s="227">
        <v>39</v>
      </c>
      <c r="B59" s="212"/>
      <c r="C59" s="243" t="s">
        <v>500</v>
      </c>
      <c r="D59" s="229" t="s">
        <v>35</v>
      </c>
      <c r="E59" s="230">
        <v>532.8</v>
      </c>
      <c r="F59" s="216"/>
      <c r="G59" s="216"/>
      <c r="H59" s="231"/>
      <c r="I59" s="231"/>
      <c r="J59" s="231"/>
      <c r="K59" s="216"/>
      <c r="L59" s="216"/>
      <c r="M59" s="216"/>
      <c r="N59" s="216"/>
      <c r="O59" s="216"/>
      <c r="P59" s="218"/>
    </row>
    <row r="60" spans="1:16" ht="15">
      <c r="A60" s="227">
        <v>40</v>
      </c>
      <c r="B60" s="212"/>
      <c r="C60" s="243" t="s">
        <v>243</v>
      </c>
      <c r="D60" s="233" t="s">
        <v>35</v>
      </c>
      <c r="E60" s="234">
        <v>532.8</v>
      </c>
      <c r="F60" s="216"/>
      <c r="G60" s="216"/>
      <c r="H60" s="231"/>
      <c r="I60" s="235"/>
      <c r="J60" s="235"/>
      <c r="K60" s="216"/>
      <c r="L60" s="216"/>
      <c r="M60" s="216"/>
      <c r="N60" s="216"/>
      <c r="O60" s="216"/>
      <c r="P60" s="218"/>
    </row>
    <row r="61" spans="1:16" ht="15">
      <c r="A61" s="211">
        <v>41</v>
      </c>
      <c r="B61" s="212"/>
      <c r="C61" s="213" t="s">
        <v>501</v>
      </c>
      <c r="D61" s="214"/>
      <c r="E61" s="239"/>
      <c r="F61" s="216"/>
      <c r="G61" s="216"/>
      <c r="H61" s="217"/>
      <c r="I61" s="217"/>
      <c r="J61" s="217"/>
      <c r="K61" s="217"/>
      <c r="L61" s="217"/>
      <c r="M61" s="217"/>
      <c r="N61" s="217"/>
      <c r="O61" s="216"/>
      <c r="P61" s="218"/>
    </row>
    <row r="62" spans="1:16" ht="15">
      <c r="A62" s="227">
        <v>42</v>
      </c>
      <c r="B62" s="212"/>
      <c r="C62" s="241" t="s">
        <v>502</v>
      </c>
      <c r="D62" s="233" t="s">
        <v>80</v>
      </c>
      <c r="E62" s="234">
        <v>4</v>
      </c>
      <c r="F62" s="216"/>
      <c r="G62" s="216"/>
      <c r="H62" s="231"/>
      <c r="I62" s="235"/>
      <c r="J62" s="235"/>
      <c r="K62" s="216"/>
      <c r="L62" s="216"/>
      <c r="M62" s="216"/>
      <c r="N62" s="216"/>
      <c r="O62" s="216"/>
      <c r="P62" s="218"/>
    </row>
    <row r="63" spans="1:16" ht="15">
      <c r="A63" s="222">
        <v>43</v>
      </c>
      <c r="B63" s="212"/>
      <c r="C63" s="238" t="s">
        <v>503</v>
      </c>
      <c r="D63" s="225" t="s">
        <v>80</v>
      </c>
      <c r="E63" s="226">
        <v>2</v>
      </c>
      <c r="F63" s="216"/>
      <c r="G63" s="216"/>
      <c r="H63" s="217"/>
      <c r="I63" s="217"/>
      <c r="J63" s="217"/>
      <c r="K63" s="217"/>
      <c r="L63" s="217"/>
      <c r="M63" s="217"/>
      <c r="N63" s="217"/>
      <c r="O63" s="216"/>
      <c r="P63" s="218"/>
    </row>
    <row r="64" spans="1:16" ht="15">
      <c r="A64" s="211">
        <v>44</v>
      </c>
      <c r="B64" s="212"/>
      <c r="C64" s="213" t="s">
        <v>504</v>
      </c>
      <c r="D64" s="214"/>
      <c r="E64" s="239"/>
      <c r="F64" s="216"/>
      <c r="G64" s="216"/>
      <c r="H64" s="217"/>
      <c r="I64" s="217"/>
      <c r="J64" s="217"/>
      <c r="K64" s="217"/>
      <c r="L64" s="217"/>
      <c r="M64" s="217"/>
      <c r="N64" s="217"/>
      <c r="O64" s="216"/>
      <c r="P64" s="218"/>
    </row>
    <row r="65" spans="1:16" ht="15">
      <c r="A65" s="227">
        <v>45</v>
      </c>
      <c r="B65" s="212"/>
      <c r="C65" s="241" t="s">
        <v>505</v>
      </c>
      <c r="D65" s="233" t="s">
        <v>35</v>
      </c>
      <c r="E65" s="234">
        <v>455.1</v>
      </c>
      <c r="F65" s="216"/>
      <c r="G65" s="216"/>
      <c r="H65" s="231"/>
      <c r="I65" s="235"/>
      <c r="J65" s="235"/>
      <c r="K65" s="216"/>
      <c r="L65" s="216"/>
      <c r="M65" s="216"/>
      <c r="N65" s="216"/>
      <c r="O65" s="216"/>
      <c r="P65" s="218"/>
    </row>
    <row r="66" spans="1:16" ht="15">
      <c r="A66" s="222">
        <v>46</v>
      </c>
      <c r="B66" s="212"/>
      <c r="C66" s="238" t="s">
        <v>154</v>
      </c>
      <c r="D66" s="225" t="s">
        <v>35</v>
      </c>
      <c r="E66" s="226">
        <v>455.1</v>
      </c>
      <c r="F66" s="216"/>
      <c r="G66" s="216"/>
      <c r="H66" s="217"/>
      <c r="I66" s="217"/>
      <c r="J66" s="217"/>
      <c r="K66" s="217"/>
      <c r="L66" s="217"/>
      <c r="M66" s="217"/>
      <c r="N66" s="217"/>
      <c r="O66" s="216"/>
      <c r="P66" s="218"/>
    </row>
    <row r="67" spans="1:16" ht="15">
      <c r="A67" s="222">
        <v>47</v>
      </c>
      <c r="B67" s="212"/>
      <c r="C67" s="238" t="s">
        <v>245</v>
      </c>
      <c r="D67" s="225" t="s">
        <v>35</v>
      </c>
      <c r="E67" s="226">
        <v>455.1</v>
      </c>
      <c r="F67" s="216"/>
      <c r="G67" s="216"/>
      <c r="H67" s="217"/>
      <c r="I67" s="217"/>
      <c r="J67" s="217"/>
      <c r="K67" s="217"/>
      <c r="L67" s="217"/>
      <c r="M67" s="217"/>
      <c r="N67" s="217"/>
      <c r="O67" s="216"/>
      <c r="P67" s="218"/>
    </row>
    <row r="68" spans="1:16" ht="15">
      <c r="A68" s="227">
        <v>48</v>
      </c>
      <c r="B68" s="212"/>
      <c r="C68" s="238" t="s">
        <v>244</v>
      </c>
      <c r="D68" s="229" t="s">
        <v>35</v>
      </c>
      <c r="E68" s="230">
        <v>397.1</v>
      </c>
      <c r="F68" s="216"/>
      <c r="G68" s="216"/>
      <c r="H68" s="231"/>
      <c r="I68" s="231"/>
      <c r="J68" s="231"/>
      <c r="K68" s="216"/>
      <c r="L68" s="216"/>
      <c r="M68" s="216"/>
      <c r="N68" s="216"/>
      <c r="O68" s="216"/>
      <c r="P68" s="218"/>
    </row>
    <row r="69" spans="1:16" ht="15">
      <c r="A69" s="227">
        <v>49</v>
      </c>
      <c r="B69" s="212"/>
      <c r="C69" s="243" t="s">
        <v>243</v>
      </c>
      <c r="D69" s="229" t="s">
        <v>35</v>
      </c>
      <c r="E69" s="230">
        <v>397.1</v>
      </c>
      <c r="F69" s="216"/>
      <c r="G69" s="216"/>
      <c r="H69" s="231"/>
      <c r="I69" s="231"/>
      <c r="J69" s="231"/>
      <c r="K69" s="216"/>
      <c r="L69" s="216"/>
      <c r="M69" s="216"/>
      <c r="N69" s="216"/>
      <c r="O69" s="216"/>
      <c r="P69" s="218"/>
    </row>
    <row r="70" spans="1:16" ht="15">
      <c r="A70" s="227">
        <v>50</v>
      </c>
      <c r="B70" s="212"/>
      <c r="C70" s="243" t="s">
        <v>246</v>
      </c>
      <c r="D70" s="229" t="s">
        <v>35</v>
      </c>
      <c r="E70" s="230">
        <v>58</v>
      </c>
      <c r="F70" s="216"/>
      <c r="G70" s="216"/>
      <c r="H70" s="231"/>
      <c r="I70" s="231"/>
      <c r="J70" s="231"/>
      <c r="K70" s="216"/>
      <c r="L70" s="216"/>
      <c r="M70" s="216"/>
      <c r="N70" s="216"/>
      <c r="O70" s="216"/>
      <c r="P70" s="218"/>
    </row>
    <row r="71" spans="1:16" ht="15">
      <c r="A71" s="211">
        <v>51</v>
      </c>
      <c r="B71" s="212"/>
      <c r="C71" s="213" t="s">
        <v>506</v>
      </c>
      <c r="D71" s="214"/>
      <c r="E71" s="239"/>
      <c r="F71" s="216"/>
      <c r="G71" s="216"/>
      <c r="H71" s="217"/>
      <c r="I71" s="217"/>
      <c r="J71" s="217"/>
      <c r="K71" s="217"/>
      <c r="L71" s="217"/>
      <c r="M71" s="217"/>
      <c r="N71" s="217"/>
      <c r="O71" s="216"/>
      <c r="P71" s="218"/>
    </row>
    <row r="72" spans="1:16" ht="15">
      <c r="A72" s="227">
        <v>52</v>
      </c>
      <c r="B72" s="212"/>
      <c r="C72" s="241" t="s">
        <v>505</v>
      </c>
      <c r="D72" s="233" t="s">
        <v>35</v>
      </c>
      <c r="E72" s="234">
        <v>628.26</v>
      </c>
      <c r="F72" s="216"/>
      <c r="G72" s="216"/>
      <c r="H72" s="231"/>
      <c r="I72" s="235"/>
      <c r="J72" s="235"/>
      <c r="K72" s="216"/>
      <c r="L72" s="216"/>
      <c r="M72" s="216"/>
      <c r="N72" s="216"/>
      <c r="O72" s="216"/>
      <c r="P72" s="218"/>
    </row>
    <row r="73" spans="1:16" ht="15">
      <c r="A73" s="222">
        <v>53</v>
      </c>
      <c r="B73" s="212"/>
      <c r="C73" s="238" t="s">
        <v>154</v>
      </c>
      <c r="D73" s="225" t="s">
        <v>35</v>
      </c>
      <c r="E73" s="226">
        <v>628.26</v>
      </c>
      <c r="F73" s="216"/>
      <c r="G73" s="216"/>
      <c r="H73" s="217"/>
      <c r="I73" s="217"/>
      <c r="J73" s="217"/>
      <c r="K73" s="217"/>
      <c r="L73" s="217"/>
      <c r="M73" s="217"/>
      <c r="N73" s="217"/>
      <c r="O73" s="216"/>
      <c r="P73" s="218"/>
    </row>
    <row r="74" spans="1:16" ht="15">
      <c r="A74" s="222">
        <v>54</v>
      </c>
      <c r="B74" s="212"/>
      <c r="C74" s="238" t="s">
        <v>245</v>
      </c>
      <c r="D74" s="225" t="s">
        <v>35</v>
      </c>
      <c r="E74" s="226">
        <v>628.26</v>
      </c>
      <c r="F74" s="216"/>
      <c r="G74" s="216"/>
      <c r="H74" s="217"/>
      <c r="I74" s="217"/>
      <c r="J74" s="217"/>
      <c r="K74" s="217"/>
      <c r="L74" s="217"/>
      <c r="M74" s="217"/>
      <c r="N74" s="217"/>
      <c r="O74" s="216"/>
      <c r="P74" s="218"/>
    </row>
    <row r="75" spans="1:16" ht="15">
      <c r="A75" s="227">
        <v>55</v>
      </c>
      <c r="B75" s="212"/>
      <c r="C75" s="238" t="s">
        <v>244</v>
      </c>
      <c r="D75" s="229" t="s">
        <v>35</v>
      </c>
      <c r="E75" s="230">
        <v>570.26</v>
      </c>
      <c r="F75" s="216"/>
      <c r="G75" s="216"/>
      <c r="H75" s="231"/>
      <c r="I75" s="231"/>
      <c r="J75" s="231"/>
      <c r="K75" s="216"/>
      <c r="L75" s="216"/>
      <c r="M75" s="216"/>
      <c r="N75" s="216"/>
      <c r="O75" s="216"/>
      <c r="P75" s="218"/>
    </row>
    <row r="76" spans="1:16" ht="15">
      <c r="A76" s="227">
        <v>56</v>
      </c>
      <c r="B76" s="212"/>
      <c r="C76" s="243" t="s">
        <v>243</v>
      </c>
      <c r="D76" s="229" t="s">
        <v>35</v>
      </c>
      <c r="E76" s="230">
        <v>570.26</v>
      </c>
      <c r="F76" s="216"/>
      <c r="G76" s="216"/>
      <c r="H76" s="231"/>
      <c r="I76" s="231"/>
      <c r="J76" s="231"/>
      <c r="K76" s="216"/>
      <c r="L76" s="216"/>
      <c r="M76" s="216"/>
      <c r="N76" s="216"/>
      <c r="O76" s="216"/>
      <c r="P76" s="218"/>
    </row>
    <row r="77" spans="1:16" ht="15">
      <c r="A77" s="227">
        <v>57</v>
      </c>
      <c r="B77" s="212"/>
      <c r="C77" s="243" t="s">
        <v>246</v>
      </c>
      <c r="D77" s="229" t="s">
        <v>35</v>
      </c>
      <c r="E77" s="230">
        <v>58</v>
      </c>
      <c r="F77" s="216"/>
      <c r="G77" s="216"/>
      <c r="H77" s="231"/>
      <c r="I77" s="231"/>
      <c r="J77" s="231"/>
      <c r="K77" s="216"/>
      <c r="L77" s="216"/>
      <c r="M77" s="216"/>
      <c r="N77" s="216"/>
      <c r="O77" s="216"/>
      <c r="P77" s="218"/>
    </row>
    <row r="78" spans="1:16" ht="15">
      <c r="A78" s="211">
        <v>58</v>
      </c>
      <c r="B78" s="212"/>
      <c r="C78" s="213" t="s">
        <v>507</v>
      </c>
      <c r="D78" s="214"/>
      <c r="E78" s="215"/>
      <c r="F78" s="216"/>
      <c r="G78" s="216"/>
      <c r="H78" s="217"/>
      <c r="I78" s="217"/>
      <c r="J78" s="217"/>
      <c r="K78" s="217"/>
      <c r="L78" s="217"/>
      <c r="M78" s="217"/>
      <c r="N78" s="217"/>
      <c r="O78" s="216"/>
      <c r="P78" s="218"/>
    </row>
    <row r="79" spans="1:16" ht="30">
      <c r="A79" s="227">
        <v>59</v>
      </c>
      <c r="B79" s="212"/>
      <c r="C79" s="244" t="s">
        <v>547</v>
      </c>
      <c r="D79" s="233" t="s">
        <v>35</v>
      </c>
      <c r="E79" s="234">
        <v>344.38</v>
      </c>
      <c r="F79" s="216"/>
      <c r="G79" s="216"/>
      <c r="H79" s="231"/>
      <c r="I79" s="235"/>
      <c r="J79" s="235"/>
      <c r="K79" s="216"/>
      <c r="L79" s="216"/>
      <c r="M79" s="216"/>
      <c r="N79" s="216"/>
      <c r="O79" s="216"/>
      <c r="P79" s="218"/>
    </row>
    <row r="80" spans="1:16" ht="15">
      <c r="A80" s="211">
        <v>60</v>
      </c>
      <c r="B80" s="212"/>
      <c r="C80" s="213" t="s">
        <v>508</v>
      </c>
      <c r="D80" s="214"/>
      <c r="E80" s="239"/>
      <c r="F80" s="216"/>
      <c r="G80" s="216"/>
      <c r="H80" s="217"/>
      <c r="I80" s="217"/>
      <c r="J80" s="217"/>
      <c r="K80" s="217"/>
      <c r="L80" s="217"/>
      <c r="M80" s="217"/>
      <c r="N80" s="217"/>
      <c r="O80" s="216"/>
      <c r="P80" s="218"/>
    </row>
    <row r="81" spans="1:16" ht="15">
      <c r="A81" s="227">
        <v>61</v>
      </c>
      <c r="B81" s="212"/>
      <c r="C81" s="238" t="s">
        <v>509</v>
      </c>
      <c r="D81" s="233" t="s">
        <v>81</v>
      </c>
      <c r="E81" s="234">
        <v>1</v>
      </c>
      <c r="F81" s="216"/>
      <c r="G81" s="216"/>
      <c r="H81" s="231"/>
      <c r="I81" s="235"/>
      <c r="J81" s="235"/>
      <c r="K81" s="216"/>
      <c r="L81" s="216"/>
      <c r="M81" s="216"/>
      <c r="N81" s="216"/>
      <c r="O81" s="216"/>
      <c r="P81" s="218"/>
    </row>
    <row r="82" spans="1:16" ht="15">
      <c r="A82" s="211">
        <v>62</v>
      </c>
      <c r="B82" s="212"/>
      <c r="C82" s="213" t="s">
        <v>510</v>
      </c>
      <c r="D82" s="214"/>
      <c r="E82" s="215"/>
      <c r="F82" s="216"/>
      <c r="G82" s="216"/>
      <c r="H82" s="217"/>
      <c r="I82" s="217"/>
      <c r="J82" s="217"/>
      <c r="K82" s="217"/>
      <c r="L82" s="217"/>
      <c r="M82" s="217"/>
      <c r="N82" s="217"/>
      <c r="O82" s="216"/>
      <c r="P82" s="218"/>
    </row>
    <row r="83" spans="1:16" ht="15">
      <c r="A83" s="211">
        <v>63</v>
      </c>
      <c r="B83" s="212"/>
      <c r="C83" s="213" t="s">
        <v>511</v>
      </c>
      <c r="D83" s="214"/>
      <c r="E83" s="215"/>
      <c r="F83" s="216"/>
      <c r="G83" s="216"/>
      <c r="H83" s="217"/>
      <c r="I83" s="217"/>
      <c r="J83" s="217"/>
      <c r="K83" s="217"/>
      <c r="L83" s="217"/>
      <c r="M83" s="217"/>
      <c r="N83" s="217"/>
      <c r="O83" s="216"/>
      <c r="P83" s="218"/>
    </row>
    <row r="84" spans="1:16" ht="15">
      <c r="A84" s="211">
        <v>64</v>
      </c>
      <c r="B84" s="212"/>
      <c r="C84" s="219" t="s">
        <v>481</v>
      </c>
      <c r="D84" s="214" t="s">
        <v>35</v>
      </c>
      <c r="E84" s="220">
        <v>372.69</v>
      </c>
      <c r="F84" s="216"/>
      <c r="G84" s="216"/>
      <c r="H84" s="217"/>
      <c r="I84" s="217"/>
      <c r="J84" s="217"/>
      <c r="K84" s="217"/>
      <c r="L84" s="217"/>
      <c r="M84" s="217"/>
      <c r="N84" s="217"/>
      <c r="O84" s="216"/>
      <c r="P84" s="218"/>
    </row>
    <row r="85" spans="1:16" ht="15">
      <c r="A85" s="211">
        <v>65</v>
      </c>
      <c r="B85" s="212"/>
      <c r="C85" s="245" t="s">
        <v>482</v>
      </c>
      <c r="D85" s="214" t="s">
        <v>142</v>
      </c>
      <c r="E85" s="220">
        <v>16.39836</v>
      </c>
      <c r="F85" s="216"/>
      <c r="G85" s="216"/>
      <c r="H85" s="217"/>
      <c r="I85" s="217"/>
      <c r="J85" s="217"/>
      <c r="K85" s="217"/>
      <c r="L85" s="217"/>
      <c r="M85" s="217"/>
      <c r="N85" s="217"/>
      <c r="O85" s="216"/>
      <c r="P85" s="218"/>
    </row>
    <row r="86" spans="1:16" ht="15">
      <c r="A86" s="222">
        <v>66</v>
      </c>
      <c r="B86" s="223"/>
      <c r="C86" s="246" t="s">
        <v>562</v>
      </c>
      <c r="D86" s="225" t="s">
        <v>80</v>
      </c>
      <c r="E86" s="226">
        <v>335.421</v>
      </c>
      <c r="F86" s="216"/>
      <c r="G86" s="216"/>
      <c r="H86" s="217"/>
      <c r="I86" s="217"/>
      <c r="J86" s="217"/>
      <c r="K86" s="217"/>
      <c r="L86" s="217"/>
      <c r="M86" s="217"/>
      <c r="N86" s="217"/>
      <c r="O86" s="216"/>
      <c r="P86" s="218"/>
    </row>
    <row r="87" spans="1:16" ht="15">
      <c r="A87" s="222">
        <v>67</v>
      </c>
      <c r="B87" s="223"/>
      <c r="C87" s="246" t="s">
        <v>563</v>
      </c>
      <c r="D87" s="225" t="s">
        <v>80</v>
      </c>
      <c r="E87" s="226">
        <v>96</v>
      </c>
      <c r="F87" s="216"/>
      <c r="G87" s="216"/>
      <c r="H87" s="217"/>
      <c r="I87" s="217"/>
      <c r="J87" s="217"/>
      <c r="K87" s="217"/>
      <c r="L87" s="217"/>
      <c r="M87" s="217"/>
      <c r="N87" s="217"/>
      <c r="O87" s="216"/>
      <c r="P87" s="218"/>
    </row>
    <row r="88" spans="1:16" ht="15">
      <c r="A88" s="222">
        <v>68</v>
      </c>
      <c r="B88" s="223"/>
      <c r="C88" s="246" t="s">
        <v>483</v>
      </c>
      <c r="D88" s="225" t="s">
        <v>115</v>
      </c>
      <c r="E88" s="226">
        <v>67.0842</v>
      </c>
      <c r="F88" s="216"/>
      <c r="G88" s="216"/>
      <c r="H88" s="217"/>
      <c r="I88" s="217"/>
      <c r="J88" s="217"/>
      <c r="K88" s="217"/>
      <c r="L88" s="217"/>
      <c r="M88" s="217"/>
      <c r="N88" s="217"/>
      <c r="O88" s="216"/>
      <c r="P88" s="218"/>
    </row>
    <row r="89" spans="1:16" ht="15">
      <c r="A89" s="222">
        <v>69</v>
      </c>
      <c r="B89" s="223"/>
      <c r="C89" s="246" t="s">
        <v>484</v>
      </c>
      <c r="D89" s="225" t="s">
        <v>35</v>
      </c>
      <c r="E89" s="226">
        <v>30</v>
      </c>
      <c r="F89" s="216"/>
      <c r="G89" s="217"/>
      <c r="H89" s="217"/>
      <c r="I89" s="217"/>
      <c r="J89" s="217"/>
      <c r="K89" s="217"/>
      <c r="L89" s="217"/>
      <c r="M89" s="217"/>
      <c r="N89" s="217"/>
      <c r="O89" s="216"/>
      <c r="P89" s="218"/>
    </row>
    <row r="90" spans="1:16" ht="15">
      <c r="A90" s="227">
        <v>70</v>
      </c>
      <c r="B90" s="212"/>
      <c r="C90" s="238" t="s">
        <v>485</v>
      </c>
      <c r="D90" s="229" t="s">
        <v>35</v>
      </c>
      <c r="E90" s="230">
        <v>310.82</v>
      </c>
      <c r="F90" s="216"/>
      <c r="G90" s="217"/>
      <c r="H90" s="231"/>
      <c r="I90" s="231"/>
      <c r="J90" s="231"/>
      <c r="K90" s="216"/>
      <c r="L90" s="216"/>
      <c r="M90" s="216"/>
      <c r="N90" s="216"/>
      <c r="O90" s="216"/>
      <c r="P90" s="218"/>
    </row>
    <row r="91" spans="1:16" ht="15">
      <c r="A91" s="227">
        <v>71</v>
      </c>
      <c r="B91" s="212"/>
      <c r="C91" s="247" t="s">
        <v>486</v>
      </c>
      <c r="D91" s="233" t="s">
        <v>80</v>
      </c>
      <c r="E91" s="234">
        <v>300</v>
      </c>
      <c r="F91" s="216"/>
      <c r="G91" s="217"/>
      <c r="H91" s="231"/>
      <c r="I91" s="235"/>
      <c r="J91" s="235"/>
      <c r="K91" s="216"/>
      <c r="L91" s="216"/>
      <c r="M91" s="216"/>
      <c r="N91" s="216"/>
      <c r="O91" s="216"/>
      <c r="P91" s="218"/>
    </row>
    <row r="92" spans="1:16" ht="15">
      <c r="A92" s="227">
        <v>72</v>
      </c>
      <c r="B92" s="212"/>
      <c r="C92" s="247" t="s">
        <v>487</v>
      </c>
      <c r="D92" s="233" t="s">
        <v>35</v>
      </c>
      <c r="E92" s="234">
        <v>310.82</v>
      </c>
      <c r="F92" s="216"/>
      <c r="G92" s="217"/>
      <c r="H92" s="231"/>
      <c r="I92" s="235"/>
      <c r="J92" s="235"/>
      <c r="K92" s="216"/>
      <c r="L92" s="216"/>
      <c r="M92" s="216"/>
      <c r="N92" s="216"/>
      <c r="O92" s="216"/>
      <c r="P92" s="218"/>
    </row>
    <row r="93" spans="1:16" ht="15">
      <c r="A93" s="227">
        <v>73</v>
      </c>
      <c r="B93" s="212"/>
      <c r="C93" s="248" t="s">
        <v>544</v>
      </c>
      <c r="D93" s="229" t="s">
        <v>35</v>
      </c>
      <c r="E93" s="230">
        <v>310.82</v>
      </c>
      <c r="F93" s="216"/>
      <c r="G93" s="217"/>
      <c r="H93" s="231"/>
      <c r="I93" s="231"/>
      <c r="J93" s="231"/>
      <c r="K93" s="216"/>
      <c r="L93" s="216"/>
      <c r="M93" s="216"/>
      <c r="N93" s="216"/>
      <c r="O93" s="216"/>
      <c r="P93" s="218"/>
    </row>
    <row r="94" spans="1:16" ht="15">
      <c r="A94" s="227">
        <v>74</v>
      </c>
      <c r="B94" s="212"/>
      <c r="C94" s="248" t="s">
        <v>546</v>
      </c>
      <c r="D94" s="229" t="s">
        <v>82</v>
      </c>
      <c r="E94" s="230">
        <v>300</v>
      </c>
      <c r="F94" s="216"/>
      <c r="G94" s="217"/>
      <c r="H94" s="231"/>
      <c r="I94" s="231"/>
      <c r="J94" s="231"/>
      <c r="K94" s="216"/>
      <c r="L94" s="216"/>
      <c r="M94" s="216"/>
      <c r="N94" s="216"/>
      <c r="O94" s="216"/>
      <c r="P94" s="218"/>
    </row>
    <row r="95" spans="1:16" ht="15">
      <c r="A95" s="227">
        <v>75</v>
      </c>
      <c r="B95" s="212"/>
      <c r="C95" s="247" t="s">
        <v>488</v>
      </c>
      <c r="D95" s="233" t="s">
        <v>35</v>
      </c>
      <c r="E95" s="234">
        <v>310.82</v>
      </c>
      <c r="F95" s="216"/>
      <c r="G95" s="217"/>
      <c r="H95" s="231"/>
      <c r="I95" s="235"/>
      <c r="J95" s="235"/>
      <c r="K95" s="216"/>
      <c r="L95" s="216"/>
      <c r="M95" s="216"/>
      <c r="N95" s="216"/>
      <c r="O95" s="216"/>
      <c r="P95" s="218"/>
    </row>
    <row r="96" spans="1:16" ht="15">
      <c r="A96" s="227">
        <v>76</v>
      </c>
      <c r="B96" s="212"/>
      <c r="C96" s="248" t="s">
        <v>549</v>
      </c>
      <c r="D96" s="229" t="s">
        <v>35</v>
      </c>
      <c r="E96" s="230">
        <v>310.82</v>
      </c>
      <c r="F96" s="216"/>
      <c r="G96" s="217"/>
      <c r="H96" s="231"/>
      <c r="I96" s="231"/>
      <c r="J96" s="231"/>
      <c r="K96" s="216"/>
      <c r="L96" s="216"/>
      <c r="M96" s="216"/>
      <c r="N96" s="216"/>
      <c r="O96" s="216"/>
      <c r="P96" s="218"/>
    </row>
    <row r="97" spans="1:16" ht="15">
      <c r="A97" s="227">
        <v>77</v>
      </c>
      <c r="B97" s="212"/>
      <c r="C97" s="247" t="s">
        <v>489</v>
      </c>
      <c r="D97" s="233" t="s">
        <v>35</v>
      </c>
      <c r="E97" s="234">
        <v>310.82</v>
      </c>
      <c r="F97" s="216"/>
      <c r="G97" s="217"/>
      <c r="H97" s="231"/>
      <c r="I97" s="235"/>
      <c r="J97" s="235"/>
      <c r="K97" s="216"/>
      <c r="L97" s="216"/>
      <c r="M97" s="216"/>
      <c r="N97" s="216"/>
      <c r="O97" s="216"/>
      <c r="P97" s="218"/>
    </row>
    <row r="98" spans="1:16" ht="15">
      <c r="A98" s="227">
        <v>78</v>
      </c>
      <c r="B98" s="212"/>
      <c r="C98" s="248" t="s">
        <v>490</v>
      </c>
      <c r="D98" s="229" t="s">
        <v>35</v>
      </c>
      <c r="E98" s="230">
        <v>341.90200000000004</v>
      </c>
      <c r="F98" s="216"/>
      <c r="G98" s="217"/>
      <c r="H98" s="231"/>
      <c r="I98" s="231"/>
      <c r="J98" s="231"/>
      <c r="K98" s="216"/>
      <c r="L98" s="216"/>
      <c r="M98" s="216"/>
      <c r="N98" s="216"/>
      <c r="O98" s="216"/>
      <c r="P98" s="218"/>
    </row>
    <row r="99" spans="1:16" ht="15">
      <c r="A99" s="227">
        <v>79</v>
      </c>
      <c r="B99" s="212"/>
      <c r="C99" s="248" t="s">
        <v>491</v>
      </c>
      <c r="D99" s="229" t="s">
        <v>35</v>
      </c>
      <c r="E99" s="230">
        <v>310.82</v>
      </c>
      <c r="F99" s="216"/>
      <c r="G99" s="217"/>
      <c r="H99" s="231"/>
      <c r="I99" s="231"/>
      <c r="J99" s="231"/>
      <c r="K99" s="216"/>
      <c r="L99" s="216"/>
      <c r="M99" s="216"/>
      <c r="N99" s="216"/>
      <c r="O99" s="216"/>
      <c r="P99" s="218"/>
    </row>
    <row r="100" spans="1:16" ht="15">
      <c r="A100" s="227">
        <v>80</v>
      </c>
      <c r="B100" s="212"/>
      <c r="C100" s="247" t="s">
        <v>492</v>
      </c>
      <c r="D100" s="233" t="s">
        <v>82</v>
      </c>
      <c r="E100" s="234">
        <v>388.525</v>
      </c>
      <c r="F100" s="216"/>
      <c r="G100" s="217"/>
      <c r="H100" s="231"/>
      <c r="I100" s="235"/>
      <c r="J100" s="235"/>
      <c r="K100" s="216"/>
      <c r="L100" s="216"/>
      <c r="M100" s="216"/>
      <c r="N100" s="216"/>
      <c r="O100" s="216"/>
      <c r="P100" s="218"/>
    </row>
    <row r="101" spans="1:16" ht="15">
      <c r="A101" s="227">
        <v>81</v>
      </c>
      <c r="B101" s="212"/>
      <c r="C101" s="248" t="s">
        <v>237</v>
      </c>
      <c r="D101" s="229" t="s">
        <v>35</v>
      </c>
      <c r="E101" s="230">
        <v>310.82</v>
      </c>
      <c r="F101" s="216"/>
      <c r="G101" s="217"/>
      <c r="H101" s="231"/>
      <c r="I101" s="231"/>
      <c r="J101" s="231"/>
      <c r="K101" s="216"/>
      <c r="L101" s="216"/>
      <c r="M101" s="216"/>
      <c r="N101" s="216"/>
      <c r="O101" s="216"/>
      <c r="P101" s="218"/>
    </row>
    <row r="102" spans="1:16" ht="15">
      <c r="A102" s="227">
        <v>82</v>
      </c>
      <c r="B102" s="212"/>
      <c r="C102" s="241" t="s">
        <v>493</v>
      </c>
      <c r="D102" s="233" t="s">
        <v>80</v>
      </c>
      <c r="E102" s="234">
        <v>3</v>
      </c>
      <c r="F102" s="216"/>
      <c r="G102" s="217"/>
      <c r="H102" s="231"/>
      <c r="I102" s="235"/>
      <c r="J102" s="235"/>
      <c r="K102" s="216"/>
      <c r="L102" s="216"/>
      <c r="M102" s="216"/>
      <c r="N102" s="216"/>
      <c r="O102" s="216"/>
      <c r="P102" s="218"/>
    </row>
    <row r="103" spans="1:16" ht="30">
      <c r="A103" s="227">
        <v>83</v>
      </c>
      <c r="B103" s="212"/>
      <c r="C103" s="238" t="s">
        <v>512</v>
      </c>
      <c r="D103" s="229" t="s">
        <v>35</v>
      </c>
      <c r="E103" s="230">
        <v>61.87</v>
      </c>
      <c r="F103" s="216"/>
      <c r="G103" s="217"/>
      <c r="H103" s="231"/>
      <c r="I103" s="231"/>
      <c r="J103" s="231"/>
      <c r="K103" s="216"/>
      <c r="L103" s="216"/>
      <c r="M103" s="216"/>
      <c r="N103" s="216"/>
      <c r="O103" s="216"/>
      <c r="P103" s="218"/>
    </row>
    <row r="104" spans="1:16" ht="15">
      <c r="A104" s="227">
        <v>84</v>
      </c>
      <c r="B104" s="212"/>
      <c r="C104" s="247" t="s">
        <v>238</v>
      </c>
      <c r="D104" s="233" t="s">
        <v>35</v>
      </c>
      <c r="E104" s="234">
        <v>61.87</v>
      </c>
      <c r="F104" s="216"/>
      <c r="G104" s="217"/>
      <c r="H104" s="231"/>
      <c r="I104" s="235"/>
      <c r="J104" s="235"/>
      <c r="K104" s="216"/>
      <c r="L104" s="216"/>
      <c r="M104" s="216"/>
      <c r="N104" s="216"/>
      <c r="O104" s="216"/>
      <c r="P104" s="218"/>
    </row>
    <row r="105" spans="1:16" ht="15">
      <c r="A105" s="227">
        <v>85</v>
      </c>
      <c r="B105" s="212"/>
      <c r="C105" s="248" t="s">
        <v>544</v>
      </c>
      <c r="D105" s="229" t="s">
        <v>35</v>
      </c>
      <c r="E105" s="230">
        <v>61.87</v>
      </c>
      <c r="F105" s="216"/>
      <c r="G105" s="217"/>
      <c r="H105" s="231"/>
      <c r="I105" s="231"/>
      <c r="J105" s="231"/>
      <c r="K105" s="216"/>
      <c r="L105" s="216"/>
      <c r="M105" s="216"/>
      <c r="N105" s="216"/>
      <c r="O105" s="216"/>
      <c r="P105" s="218"/>
    </row>
    <row r="106" spans="1:16" ht="15">
      <c r="A106" s="227">
        <v>86</v>
      </c>
      <c r="B106" s="212"/>
      <c r="C106" s="248" t="s">
        <v>546</v>
      </c>
      <c r="D106" s="229" t="s">
        <v>34</v>
      </c>
      <c r="E106" s="230">
        <v>57</v>
      </c>
      <c r="F106" s="216"/>
      <c r="G106" s="217"/>
      <c r="H106" s="231"/>
      <c r="I106" s="231"/>
      <c r="J106" s="231"/>
      <c r="K106" s="216"/>
      <c r="L106" s="216"/>
      <c r="M106" s="216"/>
      <c r="N106" s="216"/>
      <c r="O106" s="216"/>
      <c r="P106" s="218"/>
    </row>
    <row r="107" spans="1:16" ht="15">
      <c r="A107" s="227">
        <v>87</v>
      </c>
      <c r="B107" s="212"/>
      <c r="C107" s="248" t="s">
        <v>239</v>
      </c>
      <c r="D107" s="229" t="s">
        <v>35</v>
      </c>
      <c r="E107" s="230">
        <v>61.87</v>
      </c>
      <c r="F107" s="216"/>
      <c r="G107" s="217"/>
      <c r="H107" s="231"/>
      <c r="I107" s="231"/>
      <c r="J107" s="231"/>
      <c r="K107" s="216"/>
      <c r="L107" s="216"/>
      <c r="M107" s="216"/>
      <c r="N107" s="216"/>
      <c r="O107" s="216"/>
      <c r="P107" s="218"/>
    </row>
    <row r="108" spans="1:16" ht="15">
      <c r="A108" s="227">
        <v>88</v>
      </c>
      <c r="B108" s="212"/>
      <c r="C108" s="247" t="s">
        <v>240</v>
      </c>
      <c r="D108" s="233" t="s">
        <v>35</v>
      </c>
      <c r="E108" s="234">
        <v>61.87</v>
      </c>
      <c r="F108" s="216"/>
      <c r="G108" s="217"/>
      <c r="H108" s="231"/>
      <c r="I108" s="235"/>
      <c r="J108" s="235"/>
      <c r="K108" s="216"/>
      <c r="L108" s="216"/>
      <c r="M108" s="216"/>
      <c r="N108" s="216"/>
      <c r="O108" s="216"/>
      <c r="P108" s="218"/>
    </row>
    <row r="109" spans="1:16" ht="15">
      <c r="A109" s="227">
        <v>89</v>
      </c>
      <c r="B109" s="212"/>
      <c r="C109" s="248" t="s">
        <v>241</v>
      </c>
      <c r="D109" s="229" t="s">
        <v>35</v>
      </c>
      <c r="E109" s="230">
        <v>61.87</v>
      </c>
      <c r="F109" s="216"/>
      <c r="G109" s="217"/>
      <c r="H109" s="231"/>
      <c r="I109" s="231"/>
      <c r="J109" s="231"/>
      <c r="K109" s="216"/>
      <c r="L109" s="216"/>
      <c r="M109" s="216"/>
      <c r="N109" s="216"/>
      <c r="O109" s="216"/>
      <c r="P109" s="218"/>
    </row>
    <row r="110" spans="1:16" ht="15">
      <c r="A110" s="227">
        <v>90</v>
      </c>
      <c r="B110" s="212"/>
      <c r="C110" s="247" t="s">
        <v>242</v>
      </c>
      <c r="D110" s="233" t="s">
        <v>35</v>
      </c>
      <c r="E110" s="234">
        <v>61.87</v>
      </c>
      <c r="F110" s="216"/>
      <c r="G110" s="216"/>
      <c r="H110" s="231"/>
      <c r="I110" s="235"/>
      <c r="J110" s="235"/>
      <c r="K110" s="216"/>
      <c r="L110" s="216"/>
      <c r="M110" s="216"/>
      <c r="N110" s="216"/>
      <c r="O110" s="216"/>
      <c r="P110" s="218"/>
    </row>
    <row r="111" spans="1:16" ht="15">
      <c r="A111" s="227">
        <v>91</v>
      </c>
      <c r="B111" s="212"/>
      <c r="C111" s="248" t="s">
        <v>1</v>
      </c>
      <c r="D111" s="229" t="s">
        <v>35</v>
      </c>
      <c r="E111" s="230">
        <v>68.05700000000002</v>
      </c>
      <c r="F111" s="216"/>
      <c r="G111" s="216"/>
      <c r="H111" s="231"/>
      <c r="I111" s="231"/>
      <c r="J111" s="231"/>
      <c r="K111" s="216"/>
      <c r="L111" s="216"/>
      <c r="M111" s="216"/>
      <c r="N111" s="216"/>
      <c r="O111" s="216"/>
      <c r="P111" s="218"/>
    </row>
    <row r="112" spans="1:16" ht="15">
      <c r="A112" s="227">
        <v>92</v>
      </c>
      <c r="B112" s="212"/>
      <c r="C112" s="248" t="s">
        <v>2</v>
      </c>
      <c r="D112" s="229" t="s">
        <v>35</v>
      </c>
      <c r="E112" s="230">
        <v>61.87</v>
      </c>
      <c r="F112" s="216"/>
      <c r="G112" s="216"/>
      <c r="H112" s="231"/>
      <c r="I112" s="231"/>
      <c r="J112" s="231"/>
      <c r="K112" s="216"/>
      <c r="L112" s="216"/>
      <c r="M112" s="216"/>
      <c r="N112" s="216"/>
      <c r="O112" s="216"/>
      <c r="P112" s="218"/>
    </row>
    <row r="113" spans="1:16" ht="15">
      <c r="A113" s="227">
        <v>93</v>
      </c>
      <c r="B113" s="212"/>
      <c r="C113" s="248" t="s">
        <v>237</v>
      </c>
      <c r="D113" s="229" t="s">
        <v>35</v>
      </c>
      <c r="E113" s="230">
        <v>61.87</v>
      </c>
      <c r="F113" s="216"/>
      <c r="G113" s="216"/>
      <c r="H113" s="231"/>
      <c r="I113" s="231"/>
      <c r="J113" s="231"/>
      <c r="K113" s="216"/>
      <c r="L113" s="216"/>
      <c r="M113" s="216"/>
      <c r="N113" s="216"/>
      <c r="O113" s="216"/>
      <c r="P113" s="218"/>
    </row>
    <row r="114" spans="1:16" ht="15">
      <c r="A114" s="211">
        <v>94</v>
      </c>
      <c r="B114" s="212"/>
      <c r="C114" s="213" t="s">
        <v>513</v>
      </c>
      <c r="D114" s="214"/>
      <c r="E114" s="239"/>
      <c r="F114" s="216"/>
      <c r="G114" s="216"/>
      <c r="H114" s="217"/>
      <c r="I114" s="217"/>
      <c r="J114" s="217"/>
      <c r="K114" s="217"/>
      <c r="L114" s="217"/>
      <c r="M114" s="217"/>
      <c r="N114" s="217"/>
      <c r="O114" s="216"/>
      <c r="P114" s="218"/>
    </row>
    <row r="115" spans="1:16" ht="15">
      <c r="A115" s="240">
        <v>95</v>
      </c>
      <c r="B115" s="223"/>
      <c r="C115" s="241" t="s">
        <v>496</v>
      </c>
      <c r="D115" s="233" t="s">
        <v>35</v>
      </c>
      <c r="E115" s="234">
        <v>420.3</v>
      </c>
      <c r="F115" s="217"/>
      <c r="G115" s="217"/>
      <c r="H115" s="231"/>
      <c r="I115" s="235"/>
      <c r="J115" s="235"/>
      <c r="K115" s="217"/>
      <c r="L115" s="217"/>
      <c r="M115" s="217"/>
      <c r="N115" s="217"/>
      <c r="O115" s="217"/>
      <c r="P115" s="242"/>
    </row>
    <row r="116" spans="1:16" ht="15">
      <c r="A116" s="222">
        <v>96</v>
      </c>
      <c r="B116" s="212"/>
      <c r="C116" s="238" t="s">
        <v>548</v>
      </c>
      <c r="D116" s="225" t="s">
        <v>35</v>
      </c>
      <c r="E116" s="226">
        <v>420.3</v>
      </c>
      <c r="F116" s="216"/>
      <c r="G116" s="216"/>
      <c r="H116" s="217"/>
      <c r="I116" s="217"/>
      <c r="J116" s="217"/>
      <c r="K116" s="217"/>
      <c r="L116" s="217"/>
      <c r="M116" s="217"/>
      <c r="N116" s="217"/>
      <c r="O116" s="216"/>
      <c r="P116" s="218"/>
    </row>
    <row r="117" spans="1:16" ht="15">
      <c r="A117" s="222">
        <v>97</v>
      </c>
      <c r="B117" s="212"/>
      <c r="C117" s="238" t="s">
        <v>497</v>
      </c>
      <c r="D117" s="225" t="s">
        <v>35</v>
      </c>
      <c r="E117" s="226">
        <v>420.3</v>
      </c>
      <c r="F117" s="216"/>
      <c r="G117" s="216"/>
      <c r="H117" s="217"/>
      <c r="I117" s="217"/>
      <c r="J117" s="217"/>
      <c r="K117" s="217"/>
      <c r="L117" s="217"/>
      <c r="M117" s="217"/>
      <c r="N117" s="217"/>
      <c r="O117" s="216"/>
      <c r="P117" s="218"/>
    </row>
    <row r="118" spans="1:16" ht="16.5" customHeight="1">
      <c r="A118" s="227">
        <v>98</v>
      </c>
      <c r="B118" s="212"/>
      <c r="C118" s="238" t="s">
        <v>498</v>
      </c>
      <c r="D118" s="229" t="s">
        <v>35</v>
      </c>
      <c r="E118" s="230">
        <v>1681.2</v>
      </c>
      <c r="F118" s="216"/>
      <c r="G118" s="216"/>
      <c r="H118" s="231"/>
      <c r="I118" s="231"/>
      <c r="J118" s="231"/>
      <c r="K118" s="216"/>
      <c r="L118" s="216"/>
      <c r="M118" s="216"/>
      <c r="N118" s="216"/>
      <c r="O118" s="216"/>
      <c r="P118" s="218"/>
    </row>
    <row r="119" spans="1:16" ht="15">
      <c r="A119" s="227">
        <v>99</v>
      </c>
      <c r="B119" s="212"/>
      <c r="C119" s="243" t="s">
        <v>499</v>
      </c>
      <c r="D119" s="229" t="s">
        <v>35</v>
      </c>
      <c r="E119" s="230">
        <v>840.6</v>
      </c>
      <c r="F119" s="216"/>
      <c r="G119" s="216"/>
      <c r="H119" s="231"/>
      <c r="I119" s="231"/>
      <c r="J119" s="231"/>
      <c r="K119" s="216"/>
      <c r="L119" s="216"/>
      <c r="M119" s="216"/>
      <c r="N119" s="216"/>
      <c r="O119" s="216"/>
      <c r="P119" s="218"/>
    </row>
    <row r="120" spans="1:16" ht="15">
      <c r="A120" s="227">
        <v>100</v>
      </c>
      <c r="B120" s="212"/>
      <c r="C120" s="243" t="s">
        <v>500</v>
      </c>
      <c r="D120" s="229" t="s">
        <v>35</v>
      </c>
      <c r="E120" s="230">
        <v>840.6</v>
      </c>
      <c r="F120" s="216"/>
      <c r="G120" s="216"/>
      <c r="H120" s="231"/>
      <c r="I120" s="231"/>
      <c r="J120" s="231"/>
      <c r="K120" s="216"/>
      <c r="L120" s="216"/>
      <c r="M120" s="216"/>
      <c r="N120" s="216"/>
      <c r="O120" s="216"/>
      <c r="P120" s="218"/>
    </row>
    <row r="121" spans="1:16" ht="15">
      <c r="A121" s="227">
        <v>101</v>
      </c>
      <c r="B121" s="212"/>
      <c r="C121" s="243" t="s">
        <v>243</v>
      </c>
      <c r="D121" s="233" t="s">
        <v>35</v>
      </c>
      <c r="E121" s="234">
        <v>840.6</v>
      </c>
      <c r="F121" s="216"/>
      <c r="G121" s="216"/>
      <c r="H121" s="231"/>
      <c r="I121" s="235"/>
      <c r="J121" s="235"/>
      <c r="K121" s="216"/>
      <c r="L121" s="216"/>
      <c r="M121" s="216"/>
      <c r="N121" s="216"/>
      <c r="O121" s="216"/>
      <c r="P121" s="218"/>
    </row>
    <row r="122" spans="1:16" ht="15">
      <c r="A122" s="211">
        <v>102</v>
      </c>
      <c r="B122" s="212"/>
      <c r="C122" s="213" t="s">
        <v>514</v>
      </c>
      <c r="D122" s="214"/>
      <c r="E122" s="239"/>
      <c r="F122" s="216"/>
      <c r="G122" s="216"/>
      <c r="H122" s="217"/>
      <c r="I122" s="217"/>
      <c r="J122" s="217"/>
      <c r="K122" s="217"/>
      <c r="L122" s="217"/>
      <c r="M122" s="217"/>
      <c r="N122" s="217"/>
      <c r="O122" s="216"/>
      <c r="P122" s="218"/>
    </row>
    <row r="123" spans="1:16" ht="15">
      <c r="A123" s="227">
        <v>103</v>
      </c>
      <c r="B123" s="212"/>
      <c r="C123" s="241" t="s">
        <v>502</v>
      </c>
      <c r="D123" s="233" t="s">
        <v>80</v>
      </c>
      <c r="E123" s="234">
        <v>4</v>
      </c>
      <c r="F123" s="216"/>
      <c r="G123" s="216"/>
      <c r="H123" s="231"/>
      <c r="I123" s="235"/>
      <c r="J123" s="235"/>
      <c r="K123" s="216"/>
      <c r="L123" s="216"/>
      <c r="M123" s="216"/>
      <c r="N123" s="216"/>
      <c r="O123" s="216"/>
      <c r="P123" s="218"/>
    </row>
    <row r="124" spans="1:16" ht="15">
      <c r="A124" s="222">
        <v>104</v>
      </c>
      <c r="B124" s="212"/>
      <c r="C124" s="238" t="s">
        <v>503</v>
      </c>
      <c r="D124" s="225" t="s">
        <v>80</v>
      </c>
      <c r="E124" s="226">
        <v>1</v>
      </c>
      <c r="F124" s="216"/>
      <c r="G124" s="216"/>
      <c r="H124" s="217"/>
      <c r="I124" s="217"/>
      <c r="J124" s="217"/>
      <c r="K124" s="217"/>
      <c r="L124" s="217"/>
      <c r="M124" s="217"/>
      <c r="N124" s="217"/>
      <c r="O124" s="216"/>
      <c r="P124" s="218"/>
    </row>
    <row r="125" spans="1:16" ht="15">
      <c r="A125" s="211">
        <v>105</v>
      </c>
      <c r="B125" s="212"/>
      <c r="C125" s="213" t="s">
        <v>515</v>
      </c>
      <c r="D125" s="214"/>
      <c r="E125" s="239"/>
      <c r="F125" s="216"/>
      <c r="G125" s="216"/>
      <c r="H125" s="217"/>
      <c r="I125" s="217"/>
      <c r="J125" s="217"/>
      <c r="K125" s="217"/>
      <c r="L125" s="217"/>
      <c r="M125" s="217"/>
      <c r="N125" s="217"/>
      <c r="O125" s="216"/>
      <c r="P125" s="218"/>
    </row>
    <row r="126" spans="1:16" ht="15">
      <c r="A126" s="227">
        <v>106</v>
      </c>
      <c r="B126" s="212"/>
      <c r="C126" s="241" t="s">
        <v>505</v>
      </c>
      <c r="D126" s="233" t="s">
        <v>35</v>
      </c>
      <c r="E126" s="234">
        <v>340.2</v>
      </c>
      <c r="F126" s="216"/>
      <c r="G126" s="216"/>
      <c r="H126" s="231"/>
      <c r="I126" s="235"/>
      <c r="J126" s="235"/>
      <c r="K126" s="216"/>
      <c r="L126" s="216"/>
      <c r="M126" s="216"/>
      <c r="N126" s="216"/>
      <c r="O126" s="216"/>
      <c r="P126" s="218"/>
    </row>
    <row r="127" spans="1:16" ht="15">
      <c r="A127" s="222">
        <v>107</v>
      </c>
      <c r="B127" s="212"/>
      <c r="C127" s="238" t="s">
        <v>154</v>
      </c>
      <c r="D127" s="225" t="s">
        <v>35</v>
      </c>
      <c r="E127" s="226">
        <v>340.2</v>
      </c>
      <c r="F127" s="216"/>
      <c r="G127" s="216"/>
      <c r="H127" s="217"/>
      <c r="I127" s="217"/>
      <c r="J127" s="217"/>
      <c r="K127" s="217"/>
      <c r="L127" s="217"/>
      <c r="M127" s="217"/>
      <c r="N127" s="217"/>
      <c r="O127" s="216"/>
      <c r="P127" s="218"/>
    </row>
    <row r="128" spans="1:16" ht="15">
      <c r="A128" s="222">
        <v>108</v>
      </c>
      <c r="B128" s="212"/>
      <c r="C128" s="238" t="s">
        <v>245</v>
      </c>
      <c r="D128" s="225" t="s">
        <v>35</v>
      </c>
      <c r="E128" s="226">
        <v>340.2</v>
      </c>
      <c r="F128" s="216"/>
      <c r="G128" s="216"/>
      <c r="H128" s="217"/>
      <c r="I128" s="217"/>
      <c r="J128" s="217"/>
      <c r="K128" s="217"/>
      <c r="L128" s="217"/>
      <c r="M128" s="217"/>
      <c r="N128" s="217"/>
      <c r="O128" s="216"/>
      <c r="P128" s="218"/>
    </row>
    <row r="129" spans="1:16" ht="15">
      <c r="A129" s="227">
        <v>109</v>
      </c>
      <c r="B129" s="212"/>
      <c r="C129" s="238" t="s">
        <v>244</v>
      </c>
      <c r="D129" s="229" t="s">
        <v>35</v>
      </c>
      <c r="E129" s="230">
        <v>224.7</v>
      </c>
      <c r="F129" s="216"/>
      <c r="G129" s="216"/>
      <c r="H129" s="231"/>
      <c r="I129" s="231"/>
      <c r="J129" s="231"/>
      <c r="K129" s="216"/>
      <c r="L129" s="216"/>
      <c r="M129" s="216"/>
      <c r="N129" s="216"/>
      <c r="O129" s="216"/>
      <c r="P129" s="218"/>
    </row>
    <row r="130" spans="1:16" ht="15">
      <c r="A130" s="227">
        <v>110</v>
      </c>
      <c r="B130" s="212"/>
      <c r="C130" s="243" t="s">
        <v>243</v>
      </c>
      <c r="D130" s="229" t="s">
        <v>35</v>
      </c>
      <c r="E130" s="230">
        <v>224.7</v>
      </c>
      <c r="F130" s="216"/>
      <c r="G130" s="216"/>
      <c r="H130" s="231"/>
      <c r="I130" s="231"/>
      <c r="J130" s="231"/>
      <c r="K130" s="216"/>
      <c r="L130" s="216"/>
      <c r="M130" s="216"/>
      <c r="N130" s="216"/>
      <c r="O130" s="216"/>
      <c r="P130" s="218"/>
    </row>
    <row r="131" spans="1:16" ht="15">
      <c r="A131" s="227">
        <v>111</v>
      </c>
      <c r="B131" s="212"/>
      <c r="C131" s="243" t="s">
        <v>246</v>
      </c>
      <c r="D131" s="229" t="s">
        <v>35</v>
      </c>
      <c r="E131" s="230">
        <v>115.5</v>
      </c>
      <c r="F131" s="216"/>
      <c r="G131" s="216"/>
      <c r="H131" s="231"/>
      <c r="I131" s="231"/>
      <c r="J131" s="231"/>
      <c r="K131" s="216"/>
      <c r="L131" s="216"/>
      <c r="M131" s="216"/>
      <c r="N131" s="216"/>
      <c r="O131" s="216"/>
      <c r="P131" s="218"/>
    </row>
    <row r="132" spans="1:16" ht="15">
      <c r="A132" s="211">
        <v>112</v>
      </c>
      <c r="B132" s="212"/>
      <c r="C132" s="213" t="s">
        <v>516</v>
      </c>
      <c r="D132" s="214"/>
      <c r="E132" s="239"/>
      <c r="F132" s="216"/>
      <c r="G132" s="216"/>
      <c r="H132" s="217"/>
      <c r="I132" s="217"/>
      <c r="J132" s="217"/>
      <c r="K132" s="217"/>
      <c r="L132" s="217"/>
      <c r="M132" s="217"/>
      <c r="N132" s="217"/>
      <c r="O132" s="216"/>
      <c r="P132" s="218"/>
    </row>
    <row r="133" spans="1:16" ht="15">
      <c r="A133" s="227">
        <v>113</v>
      </c>
      <c r="B133" s="212"/>
      <c r="C133" s="241" t="s">
        <v>505</v>
      </c>
      <c r="D133" s="233" t="s">
        <v>35</v>
      </c>
      <c r="E133" s="234">
        <v>297</v>
      </c>
      <c r="F133" s="216"/>
      <c r="G133" s="216"/>
      <c r="H133" s="231"/>
      <c r="I133" s="235"/>
      <c r="J133" s="235"/>
      <c r="K133" s="216"/>
      <c r="L133" s="216"/>
      <c r="M133" s="216"/>
      <c r="N133" s="216"/>
      <c r="O133" s="216"/>
      <c r="P133" s="218"/>
    </row>
    <row r="134" spans="1:45" ht="15">
      <c r="A134" s="222">
        <v>114</v>
      </c>
      <c r="B134" s="212"/>
      <c r="C134" s="238" t="s">
        <v>154</v>
      </c>
      <c r="D134" s="225" t="s">
        <v>35</v>
      </c>
      <c r="E134" s="226">
        <v>297</v>
      </c>
      <c r="F134" s="216"/>
      <c r="G134" s="216"/>
      <c r="H134" s="217"/>
      <c r="I134" s="217"/>
      <c r="J134" s="217"/>
      <c r="K134" s="217"/>
      <c r="L134" s="217"/>
      <c r="M134" s="217"/>
      <c r="N134" s="217"/>
      <c r="O134" s="216"/>
      <c r="P134" s="218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</row>
    <row r="135" spans="1:45" ht="15">
      <c r="A135" s="222">
        <v>115</v>
      </c>
      <c r="B135" s="212"/>
      <c r="C135" s="238" t="s">
        <v>245</v>
      </c>
      <c r="D135" s="225" t="s">
        <v>35</v>
      </c>
      <c r="E135" s="226">
        <v>297</v>
      </c>
      <c r="F135" s="216"/>
      <c r="G135" s="216"/>
      <c r="H135" s="217"/>
      <c r="I135" s="217"/>
      <c r="J135" s="217"/>
      <c r="K135" s="217"/>
      <c r="L135" s="217"/>
      <c r="M135" s="217"/>
      <c r="N135" s="217"/>
      <c r="O135" s="216"/>
      <c r="P135" s="218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</row>
    <row r="136" spans="1:45" ht="15">
      <c r="A136" s="227">
        <v>114</v>
      </c>
      <c r="B136" s="212"/>
      <c r="C136" s="238" t="s">
        <v>244</v>
      </c>
      <c r="D136" s="229" t="s">
        <v>35</v>
      </c>
      <c r="E136" s="230">
        <v>181.5</v>
      </c>
      <c r="F136" s="216"/>
      <c r="G136" s="216"/>
      <c r="H136" s="231"/>
      <c r="I136" s="231"/>
      <c r="J136" s="231"/>
      <c r="K136" s="216"/>
      <c r="L136" s="216"/>
      <c r="M136" s="216"/>
      <c r="N136" s="216"/>
      <c r="O136" s="216"/>
      <c r="P136" s="218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</row>
    <row r="137" spans="1:45" ht="15">
      <c r="A137" s="227">
        <v>115</v>
      </c>
      <c r="B137" s="212"/>
      <c r="C137" s="243" t="s">
        <v>243</v>
      </c>
      <c r="D137" s="229" t="s">
        <v>35</v>
      </c>
      <c r="E137" s="230">
        <v>181.5</v>
      </c>
      <c r="F137" s="216"/>
      <c r="G137" s="216"/>
      <c r="H137" s="231"/>
      <c r="I137" s="231"/>
      <c r="J137" s="231"/>
      <c r="K137" s="216"/>
      <c r="L137" s="216"/>
      <c r="M137" s="216"/>
      <c r="N137" s="216"/>
      <c r="O137" s="216"/>
      <c r="P137" s="218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</row>
    <row r="138" spans="1:45" ht="15">
      <c r="A138" s="227">
        <v>116</v>
      </c>
      <c r="B138" s="212"/>
      <c r="C138" s="243" t="s">
        <v>246</v>
      </c>
      <c r="D138" s="229" t="s">
        <v>35</v>
      </c>
      <c r="E138" s="230">
        <v>115.5</v>
      </c>
      <c r="F138" s="216"/>
      <c r="G138" s="216"/>
      <c r="H138" s="231"/>
      <c r="I138" s="231"/>
      <c r="J138" s="231"/>
      <c r="K138" s="216"/>
      <c r="L138" s="216"/>
      <c r="M138" s="216"/>
      <c r="N138" s="216"/>
      <c r="O138" s="216"/>
      <c r="P138" s="218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</row>
    <row r="139" spans="1:45" ht="15">
      <c r="A139" s="211">
        <v>117</v>
      </c>
      <c r="B139" s="212"/>
      <c r="C139" s="213" t="s">
        <v>517</v>
      </c>
      <c r="D139" s="214"/>
      <c r="E139" s="215"/>
      <c r="F139" s="216"/>
      <c r="G139" s="216"/>
      <c r="H139" s="217"/>
      <c r="I139" s="217"/>
      <c r="J139" s="217"/>
      <c r="K139" s="217"/>
      <c r="L139" s="217"/>
      <c r="M139" s="217"/>
      <c r="N139" s="217"/>
      <c r="O139" s="216"/>
      <c r="P139" s="216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</row>
    <row r="140" spans="1:45" ht="15">
      <c r="A140" s="227">
        <v>118</v>
      </c>
      <c r="B140" s="212"/>
      <c r="C140" s="238" t="s">
        <v>550</v>
      </c>
      <c r="D140" s="233" t="s">
        <v>35</v>
      </c>
      <c r="E140" s="234">
        <v>372.69</v>
      </c>
      <c r="F140" s="216"/>
      <c r="G140" s="216"/>
      <c r="H140" s="231"/>
      <c r="I140" s="235"/>
      <c r="J140" s="235"/>
      <c r="K140" s="216"/>
      <c r="L140" s="216"/>
      <c r="M140" s="216"/>
      <c r="N140" s="216"/>
      <c r="O140" s="216"/>
      <c r="P140" s="216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</row>
    <row r="141" spans="1:45" ht="15">
      <c r="A141" s="249">
        <v>119</v>
      </c>
      <c r="B141" s="250"/>
      <c r="C141" s="251" t="s">
        <v>518</v>
      </c>
      <c r="D141" s="252"/>
      <c r="E141" s="253"/>
      <c r="F141" s="254"/>
      <c r="G141" s="254"/>
      <c r="H141" s="255"/>
      <c r="I141" s="255"/>
      <c r="J141" s="255"/>
      <c r="K141" s="255"/>
      <c r="L141" s="255"/>
      <c r="M141" s="255"/>
      <c r="N141" s="255"/>
      <c r="O141" s="254"/>
      <c r="P141" s="254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</row>
    <row r="142" spans="1:45" ht="15">
      <c r="A142" s="256">
        <v>120</v>
      </c>
      <c r="B142" s="212"/>
      <c r="C142" s="212" t="s">
        <v>519</v>
      </c>
      <c r="D142" s="229" t="s">
        <v>81</v>
      </c>
      <c r="E142" s="226">
        <v>1</v>
      </c>
      <c r="F142" s="216"/>
      <c r="G142" s="216"/>
      <c r="H142" s="217"/>
      <c r="I142" s="217"/>
      <c r="J142" s="217"/>
      <c r="K142" s="217"/>
      <c r="L142" s="217"/>
      <c r="M142" s="217"/>
      <c r="N142" s="217"/>
      <c r="O142" s="216"/>
      <c r="P142" s="216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</row>
    <row r="143" spans="1:45" ht="15">
      <c r="A143" s="257">
        <v>121</v>
      </c>
      <c r="B143" s="258"/>
      <c r="C143" s="259" t="s">
        <v>626</v>
      </c>
      <c r="D143" s="260"/>
      <c r="E143" s="261"/>
      <c r="F143" s="216"/>
      <c r="G143" s="216"/>
      <c r="H143" s="217"/>
      <c r="I143" s="217"/>
      <c r="J143" s="217"/>
      <c r="K143" s="217"/>
      <c r="L143" s="262"/>
      <c r="M143" s="262"/>
      <c r="N143" s="262"/>
      <c r="O143" s="263"/>
      <c r="P143" s="264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</row>
    <row r="144" spans="1:45" ht="15">
      <c r="A144" s="257">
        <v>122</v>
      </c>
      <c r="B144" s="258"/>
      <c r="C144" s="265" t="s">
        <v>413</v>
      </c>
      <c r="D144" s="266" t="s">
        <v>142</v>
      </c>
      <c r="E144" s="267">
        <v>10</v>
      </c>
      <c r="F144" s="216"/>
      <c r="G144" s="216"/>
      <c r="H144" s="217"/>
      <c r="I144" s="217"/>
      <c r="J144" s="217"/>
      <c r="K144" s="217"/>
      <c r="L144" s="262"/>
      <c r="M144" s="262"/>
      <c r="N144" s="262"/>
      <c r="O144" s="263"/>
      <c r="P144" s="264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</row>
    <row r="145" spans="1:45" ht="15">
      <c r="A145" s="257">
        <v>123</v>
      </c>
      <c r="B145" s="258"/>
      <c r="C145" s="265" t="s">
        <v>414</v>
      </c>
      <c r="D145" s="266" t="s">
        <v>81</v>
      </c>
      <c r="E145" s="267">
        <v>1</v>
      </c>
      <c r="F145" s="216"/>
      <c r="G145" s="216"/>
      <c r="H145" s="217"/>
      <c r="I145" s="217"/>
      <c r="J145" s="217"/>
      <c r="K145" s="217"/>
      <c r="L145" s="262"/>
      <c r="M145" s="262"/>
      <c r="N145" s="262"/>
      <c r="O145" s="263"/>
      <c r="P145" s="264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</row>
    <row r="146" spans="1:45" ht="15">
      <c r="A146" s="257">
        <v>124</v>
      </c>
      <c r="B146" s="258"/>
      <c r="C146" s="268" t="s">
        <v>415</v>
      </c>
      <c r="D146" s="266" t="s">
        <v>35</v>
      </c>
      <c r="E146" s="267">
        <v>4</v>
      </c>
      <c r="F146" s="216"/>
      <c r="G146" s="216"/>
      <c r="H146" s="217"/>
      <c r="I146" s="217"/>
      <c r="J146" s="217"/>
      <c r="K146" s="217"/>
      <c r="L146" s="262"/>
      <c r="M146" s="262"/>
      <c r="N146" s="262"/>
      <c r="O146" s="263"/>
      <c r="P146" s="264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</row>
    <row r="147" spans="1:45" ht="15">
      <c r="A147" s="257">
        <v>125</v>
      </c>
      <c r="B147" s="258"/>
      <c r="C147" s="268" t="s">
        <v>416</v>
      </c>
      <c r="D147" s="266" t="s">
        <v>130</v>
      </c>
      <c r="E147" s="267">
        <v>0.12</v>
      </c>
      <c r="F147" s="216"/>
      <c r="G147" s="216"/>
      <c r="H147" s="217"/>
      <c r="I147" s="217"/>
      <c r="J147" s="217"/>
      <c r="K147" s="217"/>
      <c r="L147" s="262"/>
      <c r="M147" s="262"/>
      <c r="N147" s="262"/>
      <c r="O147" s="263"/>
      <c r="P147" s="264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</row>
    <row r="148" spans="1:45" ht="15">
      <c r="A148" s="257">
        <v>126</v>
      </c>
      <c r="B148" s="258"/>
      <c r="C148" s="268" t="s">
        <v>417</v>
      </c>
      <c r="D148" s="266" t="s">
        <v>142</v>
      </c>
      <c r="E148" s="267">
        <v>1.7</v>
      </c>
      <c r="F148" s="216"/>
      <c r="G148" s="216"/>
      <c r="H148" s="217"/>
      <c r="I148" s="217"/>
      <c r="J148" s="217"/>
      <c r="K148" s="217"/>
      <c r="L148" s="262"/>
      <c r="M148" s="262"/>
      <c r="N148" s="262"/>
      <c r="O148" s="263"/>
      <c r="P148" s="264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</row>
    <row r="149" spans="1:45" ht="15">
      <c r="A149" s="257">
        <v>127</v>
      </c>
      <c r="B149" s="258"/>
      <c r="C149" s="268" t="s">
        <v>418</v>
      </c>
      <c r="D149" s="266" t="s">
        <v>35</v>
      </c>
      <c r="E149" s="267">
        <v>55</v>
      </c>
      <c r="F149" s="216"/>
      <c r="G149" s="216"/>
      <c r="H149" s="217"/>
      <c r="I149" s="217"/>
      <c r="J149" s="217"/>
      <c r="K149" s="217"/>
      <c r="L149" s="262"/>
      <c r="M149" s="262"/>
      <c r="N149" s="262"/>
      <c r="O149" s="263"/>
      <c r="P149" s="264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</row>
    <row r="150" spans="1:45" ht="15">
      <c r="A150" s="257">
        <v>128</v>
      </c>
      <c r="B150" s="258"/>
      <c r="C150" s="268" t="s">
        <v>419</v>
      </c>
      <c r="D150" s="266" t="s">
        <v>80</v>
      </c>
      <c r="E150" s="267">
        <v>15</v>
      </c>
      <c r="F150" s="216"/>
      <c r="G150" s="216"/>
      <c r="H150" s="217"/>
      <c r="I150" s="217"/>
      <c r="J150" s="217"/>
      <c r="K150" s="217"/>
      <c r="L150" s="262"/>
      <c r="M150" s="262"/>
      <c r="N150" s="262"/>
      <c r="O150" s="263"/>
      <c r="P150" s="264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</row>
    <row r="151" spans="1:45" ht="15">
      <c r="A151" s="257">
        <v>129</v>
      </c>
      <c r="B151" s="258"/>
      <c r="C151" s="268" t="s">
        <v>420</v>
      </c>
      <c r="D151" s="266" t="s">
        <v>35</v>
      </c>
      <c r="E151" s="267">
        <v>50</v>
      </c>
      <c r="F151" s="216"/>
      <c r="G151" s="216"/>
      <c r="H151" s="217"/>
      <c r="I151" s="217"/>
      <c r="J151" s="217"/>
      <c r="K151" s="217"/>
      <c r="L151" s="262"/>
      <c r="M151" s="262"/>
      <c r="N151" s="262"/>
      <c r="O151" s="263"/>
      <c r="P151" s="264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</row>
    <row r="152" spans="1:45" ht="15">
      <c r="A152" s="257">
        <v>130</v>
      </c>
      <c r="B152" s="258"/>
      <c r="C152" s="265" t="s">
        <v>421</v>
      </c>
      <c r="D152" s="266" t="s">
        <v>35</v>
      </c>
      <c r="E152" s="267">
        <f>E149</f>
        <v>55</v>
      </c>
      <c r="F152" s="216"/>
      <c r="G152" s="216"/>
      <c r="H152" s="217"/>
      <c r="I152" s="217"/>
      <c r="J152" s="217"/>
      <c r="K152" s="217"/>
      <c r="L152" s="262"/>
      <c r="M152" s="262"/>
      <c r="N152" s="262"/>
      <c r="O152" s="263"/>
      <c r="P152" s="264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</row>
    <row r="153" spans="1:45" ht="15">
      <c r="A153" s="257">
        <v>131</v>
      </c>
      <c r="B153" s="258"/>
      <c r="C153" s="265" t="s">
        <v>422</v>
      </c>
      <c r="D153" s="266" t="s">
        <v>81</v>
      </c>
      <c r="E153" s="267">
        <v>1</v>
      </c>
      <c r="F153" s="216"/>
      <c r="G153" s="216"/>
      <c r="H153" s="217"/>
      <c r="I153" s="217"/>
      <c r="J153" s="217"/>
      <c r="K153" s="217"/>
      <c r="L153" s="262"/>
      <c r="M153" s="262"/>
      <c r="N153" s="262"/>
      <c r="O153" s="263"/>
      <c r="P153" s="264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</row>
    <row r="154" spans="1:45" ht="17.25" customHeight="1">
      <c r="A154" s="257">
        <v>132</v>
      </c>
      <c r="B154" s="258"/>
      <c r="C154" s="268" t="s">
        <v>551</v>
      </c>
      <c r="D154" s="266" t="s">
        <v>35</v>
      </c>
      <c r="E154" s="269">
        <v>169.5</v>
      </c>
      <c r="F154" s="216"/>
      <c r="G154" s="216"/>
      <c r="H154" s="217"/>
      <c r="I154" s="217"/>
      <c r="J154" s="217"/>
      <c r="K154" s="217"/>
      <c r="L154" s="262"/>
      <c r="M154" s="262"/>
      <c r="N154" s="262"/>
      <c r="O154" s="263"/>
      <c r="P154" s="264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</row>
    <row r="155" spans="1:45" ht="15">
      <c r="A155" s="257">
        <v>133</v>
      </c>
      <c r="B155" s="258"/>
      <c r="C155" s="270" t="s">
        <v>122</v>
      </c>
      <c r="D155" s="266" t="s">
        <v>80</v>
      </c>
      <c r="E155" s="271">
        <f>E154*6</f>
        <v>1017</v>
      </c>
      <c r="F155" s="216"/>
      <c r="G155" s="216"/>
      <c r="H155" s="217"/>
      <c r="I155" s="217"/>
      <c r="J155" s="217"/>
      <c r="K155" s="217"/>
      <c r="L155" s="262"/>
      <c r="M155" s="262"/>
      <c r="N155" s="262"/>
      <c r="O155" s="263"/>
      <c r="P155" s="264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</row>
    <row r="156" spans="1:45" ht="15">
      <c r="A156" s="257">
        <v>134</v>
      </c>
      <c r="B156" s="258"/>
      <c r="C156" s="268" t="s">
        <v>423</v>
      </c>
      <c r="D156" s="266" t="s">
        <v>35</v>
      </c>
      <c r="E156" s="269">
        <f>E154</f>
        <v>169.5</v>
      </c>
      <c r="F156" s="216"/>
      <c r="G156" s="216"/>
      <c r="H156" s="217"/>
      <c r="I156" s="217"/>
      <c r="J156" s="217"/>
      <c r="K156" s="217"/>
      <c r="L156" s="262"/>
      <c r="M156" s="262"/>
      <c r="N156" s="262"/>
      <c r="O156" s="263"/>
      <c r="P156" s="264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</row>
    <row r="157" spans="1:45" ht="15">
      <c r="A157" s="257">
        <v>135</v>
      </c>
      <c r="B157" s="258"/>
      <c r="C157" s="270" t="s">
        <v>110</v>
      </c>
      <c r="D157" s="266" t="s">
        <v>111</v>
      </c>
      <c r="E157" s="271">
        <f>E156*6</f>
        <v>1017</v>
      </c>
      <c r="F157" s="216"/>
      <c r="G157" s="216"/>
      <c r="H157" s="217"/>
      <c r="I157" s="217"/>
      <c r="J157" s="217"/>
      <c r="K157" s="217"/>
      <c r="L157" s="262"/>
      <c r="M157" s="262"/>
      <c r="N157" s="262"/>
      <c r="O157" s="263"/>
      <c r="P157" s="264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</row>
    <row r="158" spans="1:45" ht="15">
      <c r="A158" s="257">
        <v>136</v>
      </c>
      <c r="B158" s="258"/>
      <c r="C158" s="270" t="s">
        <v>424</v>
      </c>
      <c r="D158" s="266" t="s">
        <v>35</v>
      </c>
      <c r="E158" s="269">
        <f>E154</f>
        <v>169.5</v>
      </c>
      <c r="F158" s="216"/>
      <c r="G158" s="216"/>
      <c r="H158" s="217"/>
      <c r="I158" s="217"/>
      <c r="J158" s="217"/>
      <c r="K158" s="217"/>
      <c r="L158" s="262"/>
      <c r="M158" s="262"/>
      <c r="N158" s="262"/>
      <c r="O158" s="263"/>
      <c r="P158" s="264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</row>
    <row r="159" spans="1:45" ht="15">
      <c r="A159" s="257">
        <v>137</v>
      </c>
      <c r="B159" s="258"/>
      <c r="C159" s="270" t="s">
        <v>114</v>
      </c>
      <c r="D159" s="266" t="s">
        <v>115</v>
      </c>
      <c r="E159" s="267">
        <f>E158*0.15</f>
        <v>25.425</v>
      </c>
      <c r="F159" s="216"/>
      <c r="G159" s="216"/>
      <c r="H159" s="217"/>
      <c r="I159" s="217"/>
      <c r="J159" s="217"/>
      <c r="K159" s="217"/>
      <c r="L159" s="262"/>
      <c r="M159" s="262"/>
      <c r="N159" s="262"/>
      <c r="O159" s="263"/>
      <c r="P159" s="264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</row>
    <row r="160" spans="1:45" ht="15">
      <c r="A160" s="257">
        <v>138</v>
      </c>
      <c r="B160" s="258"/>
      <c r="C160" s="270" t="s">
        <v>116</v>
      </c>
      <c r="D160" s="266" t="s">
        <v>111</v>
      </c>
      <c r="E160" s="271">
        <f>E158*6</f>
        <v>1017</v>
      </c>
      <c r="F160" s="216"/>
      <c r="G160" s="216"/>
      <c r="H160" s="217"/>
      <c r="I160" s="217"/>
      <c r="J160" s="217"/>
      <c r="K160" s="217"/>
      <c r="L160" s="262"/>
      <c r="M160" s="262"/>
      <c r="N160" s="262"/>
      <c r="O160" s="263"/>
      <c r="P160" s="264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</row>
    <row r="161" spans="1:45" ht="15">
      <c r="A161" s="257">
        <v>139</v>
      </c>
      <c r="B161" s="258"/>
      <c r="C161" s="268" t="s">
        <v>126</v>
      </c>
      <c r="D161" s="266" t="s">
        <v>35</v>
      </c>
      <c r="E161" s="269">
        <f>E158</f>
        <v>169.5</v>
      </c>
      <c r="F161" s="216"/>
      <c r="G161" s="216"/>
      <c r="H161" s="217"/>
      <c r="I161" s="217"/>
      <c r="J161" s="217"/>
      <c r="K161" s="217"/>
      <c r="L161" s="262"/>
      <c r="M161" s="262"/>
      <c r="N161" s="262"/>
      <c r="O161" s="263"/>
      <c r="P161" s="264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</row>
    <row r="162" spans="1:45" ht="15">
      <c r="A162" s="257">
        <v>140</v>
      </c>
      <c r="B162" s="258"/>
      <c r="C162" s="270" t="s">
        <v>118</v>
      </c>
      <c r="D162" s="266" t="s">
        <v>115</v>
      </c>
      <c r="E162" s="267">
        <f>E154*0.3</f>
        <v>50.85</v>
      </c>
      <c r="F162" s="216"/>
      <c r="G162" s="216"/>
      <c r="H162" s="217"/>
      <c r="I162" s="217"/>
      <c r="J162" s="217"/>
      <c r="K162" s="217"/>
      <c r="L162" s="262"/>
      <c r="M162" s="262"/>
      <c r="N162" s="262"/>
      <c r="O162" s="263"/>
      <c r="P162" s="264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</row>
    <row r="163" spans="1:45" ht="15">
      <c r="A163" s="62"/>
      <c r="B163" s="62"/>
      <c r="C163" s="625" t="s">
        <v>47</v>
      </c>
      <c r="D163" s="626"/>
      <c r="E163" s="626"/>
      <c r="F163" s="626"/>
      <c r="G163" s="626"/>
      <c r="H163" s="626"/>
      <c r="I163" s="626"/>
      <c r="J163" s="626"/>
      <c r="K163" s="627"/>
      <c r="L163" s="63"/>
      <c r="M163" s="64"/>
      <c r="N163" s="64"/>
      <c r="O163" s="64"/>
      <c r="P163" s="142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</row>
    <row r="164" spans="1:45" ht="15">
      <c r="A164" s="65"/>
      <c r="B164" s="65"/>
      <c r="C164" s="616" t="s">
        <v>57</v>
      </c>
      <c r="D164" s="617"/>
      <c r="E164" s="617"/>
      <c r="F164" s="617"/>
      <c r="G164" s="617"/>
      <c r="H164" s="617"/>
      <c r="I164" s="617"/>
      <c r="J164" s="617"/>
      <c r="K164" s="618"/>
      <c r="L164" s="65"/>
      <c r="M164" s="66"/>
      <c r="N164" s="66"/>
      <c r="O164" s="66"/>
      <c r="P164" s="66"/>
      <c r="Q164" s="6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</row>
    <row r="165" spans="1:45" ht="15">
      <c r="A165" s="65"/>
      <c r="B165" s="65"/>
      <c r="C165" s="619" t="s">
        <v>56</v>
      </c>
      <c r="D165" s="620"/>
      <c r="E165" s="620"/>
      <c r="F165" s="620"/>
      <c r="G165" s="620"/>
      <c r="H165" s="620"/>
      <c r="I165" s="620"/>
      <c r="J165" s="620"/>
      <c r="K165" s="621"/>
      <c r="L165" s="66"/>
      <c r="M165" s="67"/>
      <c r="N165" s="67"/>
      <c r="O165" s="67"/>
      <c r="P165" s="68"/>
      <c r="Q165" s="6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</row>
    <row r="166" spans="18:45" ht="12.75"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</row>
    <row r="167" spans="1:45" ht="15">
      <c r="A167" s="595" t="s">
        <v>21</v>
      </c>
      <c r="B167" s="595"/>
      <c r="C167" s="595"/>
      <c r="D167" s="595"/>
      <c r="E167" s="595"/>
      <c r="F167" s="595"/>
      <c r="G167" s="595"/>
      <c r="H167" s="595"/>
      <c r="I167" s="595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</row>
    <row r="168" spans="1:9" ht="15">
      <c r="A168" s="12"/>
      <c r="B168" s="615" t="s">
        <v>53</v>
      </c>
      <c r="C168" s="615"/>
      <c r="D168" s="615"/>
      <c r="E168" s="615"/>
      <c r="F168" s="615"/>
      <c r="G168" s="615"/>
      <c r="H168" s="615"/>
      <c r="I168" s="615"/>
    </row>
    <row r="169" spans="1:9" ht="15">
      <c r="A169" s="12"/>
      <c r="B169" s="12"/>
      <c r="C169" s="12"/>
      <c r="D169" s="23"/>
      <c r="E169" s="23"/>
      <c r="F169" s="23"/>
      <c r="G169" s="23"/>
      <c r="H169" s="23"/>
      <c r="I169" s="23"/>
    </row>
    <row r="170" spans="1:9" ht="15">
      <c r="A170" s="15" t="s">
        <v>54</v>
      </c>
      <c r="B170" s="15"/>
      <c r="C170" s="15"/>
      <c r="D170" s="15"/>
      <c r="E170" s="15"/>
      <c r="F170" s="15"/>
      <c r="G170" s="15"/>
      <c r="H170" s="15"/>
      <c r="I170" s="15"/>
    </row>
    <row r="171" spans="1:9" ht="15">
      <c r="A171" s="12"/>
      <c r="B171" s="615" t="s">
        <v>53</v>
      </c>
      <c r="C171" s="615"/>
      <c r="D171" s="615"/>
      <c r="E171" s="615"/>
      <c r="F171" s="615"/>
      <c r="G171" s="615"/>
      <c r="H171" s="615"/>
      <c r="I171" s="615"/>
    </row>
    <row r="172" spans="1:9" ht="15">
      <c r="A172" s="12"/>
      <c r="B172" s="12"/>
      <c r="C172" s="12"/>
      <c r="D172" s="23"/>
      <c r="E172" s="23"/>
      <c r="F172" s="23"/>
      <c r="G172" s="23"/>
      <c r="H172" s="23"/>
      <c r="I172" s="23"/>
    </row>
    <row r="173" spans="1:9" ht="15">
      <c r="A173" s="595" t="s">
        <v>55</v>
      </c>
      <c r="B173" s="595"/>
      <c r="C173" s="595"/>
      <c r="D173" s="595"/>
      <c r="E173" s="595"/>
      <c r="F173" s="595"/>
      <c r="G173" s="595"/>
      <c r="H173" s="595"/>
      <c r="I173" s="595"/>
    </row>
  </sheetData>
  <sheetProtection/>
  <mergeCells count="18">
    <mergeCell ref="L18:P18"/>
    <mergeCell ref="C163:K163"/>
    <mergeCell ref="B171:I171"/>
    <mergeCell ref="A173:I173"/>
    <mergeCell ref="C164:K164"/>
    <mergeCell ref="C165:K165"/>
    <mergeCell ref="A167:I167"/>
    <mergeCell ref="B168:I168"/>
    <mergeCell ref="F2:I2"/>
    <mergeCell ref="F3:I3"/>
    <mergeCell ref="A13:B13"/>
    <mergeCell ref="A12:N12"/>
    <mergeCell ref="A18:A19"/>
    <mergeCell ref="B18:B19"/>
    <mergeCell ref="C18:C19"/>
    <mergeCell ref="D18:D19"/>
    <mergeCell ref="E18:E19"/>
    <mergeCell ref="F18:K18"/>
  </mergeCells>
  <printOptions/>
  <pageMargins left="0.75" right="0.75" top="1" bottom="1" header="0.5" footer="0.5"/>
  <pageSetup horizontalDpi="600" verticalDpi="600" orientation="landscape" paperSize="9" scale="88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77"/>
  <sheetViews>
    <sheetView view="pageBreakPreview" zoomScaleSheetLayoutView="100" zoomScalePageLayoutView="0" workbookViewId="0" topLeftCell="A16">
      <selection activeCell="C13" sqref="C13"/>
    </sheetView>
  </sheetViews>
  <sheetFormatPr defaultColWidth="9.140625" defaultRowHeight="12.75"/>
  <cols>
    <col min="1" max="1" width="6.57421875" style="149" customWidth="1"/>
    <col min="2" max="2" width="6.140625" style="149" customWidth="1"/>
    <col min="3" max="3" width="53.8515625" style="149" customWidth="1"/>
    <col min="4" max="4" width="6.8515625" style="149" customWidth="1"/>
    <col min="5" max="5" width="8.140625" style="149" customWidth="1"/>
    <col min="6" max="6" width="6.00390625" style="149" customWidth="1"/>
    <col min="7" max="7" width="9.140625" style="149" customWidth="1"/>
    <col min="8" max="8" width="5.8515625" style="149" customWidth="1"/>
    <col min="9" max="9" width="6.421875" style="149" customWidth="1"/>
    <col min="10" max="11" width="6.28125" style="149" customWidth="1"/>
    <col min="12" max="12" width="5.421875" style="149" customWidth="1"/>
    <col min="13" max="13" width="6.140625" style="149" customWidth="1"/>
    <col min="14" max="14" width="6.7109375" style="149" customWidth="1"/>
    <col min="15" max="15" width="5.28125" style="149" customWidth="1"/>
    <col min="16" max="16" width="5.7109375" style="149" customWidth="1"/>
    <col min="17" max="16384" width="9.140625" style="149" customWidth="1"/>
  </cols>
  <sheetData>
    <row r="2" spans="2:13" ht="18">
      <c r="B2" s="150"/>
      <c r="C2" s="150"/>
      <c r="D2" s="150"/>
      <c r="E2" s="150"/>
      <c r="F2" s="644" t="s">
        <v>631</v>
      </c>
      <c r="G2" s="644"/>
      <c r="H2" s="644"/>
      <c r="I2" s="644"/>
      <c r="J2" s="150"/>
      <c r="K2" s="150"/>
      <c r="L2" s="150"/>
      <c r="M2" s="150"/>
    </row>
    <row r="3" spans="4:12" ht="16.5">
      <c r="D3" s="151"/>
      <c r="E3" s="151"/>
      <c r="F3" s="645" t="s">
        <v>520</v>
      </c>
      <c r="G3" s="645"/>
      <c r="H3" s="645"/>
      <c r="I3" s="645"/>
      <c r="J3" s="151"/>
      <c r="K3" s="151"/>
      <c r="L3" s="151"/>
    </row>
    <row r="4" spans="5:11" ht="16.5">
      <c r="E4" s="152"/>
      <c r="F4" s="151"/>
      <c r="G4" s="151"/>
      <c r="H4" s="151"/>
      <c r="I4" s="151"/>
      <c r="J4" s="151"/>
      <c r="K4" s="151"/>
    </row>
    <row r="5" spans="5:11" ht="16.5">
      <c r="E5" s="152"/>
      <c r="F5" s="151"/>
      <c r="G5" s="151"/>
      <c r="H5" s="151"/>
      <c r="I5" s="151"/>
      <c r="J5" s="151"/>
      <c r="K5" s="151"/>
    </row>
    <row r="6" spans="1:13" ht="15">
      <c r="A6" s="153" t="s">
        <v>15</v>
      </c>
      <c r="B6" s="154"/>
      <c r="C6" s="154"/>
      <c r="D6" s="155"/>
      <c r="E6" s="156"/>
      <c r="F6" s="155"/>
      <c r="G6" s="155"/>
      <c r="H6" s="155"/>
      <c r="I6" s="155"/>
      <c r="J6" s="155"/>
      <c r="K6" s="155"/>
      <c r="L6" s="155"/>
      <c r="M6" s="155"/>
    </row>
    <row r="7" spans="1:13" ht="15">
      <c r="A7" s="154" t="s">
        <v>16</v>
      </c>
      <c r="B7" s="157"/>
      <c r="C7" s="157"/>
      <c r="D7" s="155"/>
      <c r="E7" s="156"/>
      <c r="F7" s="155"/>
      <c r="G7" s="155"/>
      <c r="H7" s="155"/>
      <c r="I7" s="155"/>
      <c r="J7" s="155"/>
      <c r="K7" s="155"/>
      <c r="L7" s="155"/>
      <c r="M7" s="155"/>
    </row>
    <row r="8" spans="1:13" ht="15">
      <c r="A8" s="154" t="s">
        <v>17</v>
      </c>
      <c r="B8" s="154"/>
      <c r="C8" s="154"/>
      <c r="D8" s="155"/>
      <c r="E8" s="156"/>
      <c r="F8" s="155"/>
      <c r="G8" s="155"/>
      <c r="H8" s="155"/>
      <c r="I8" s="155"/>
      <c r="J8" s="155"/>
      <c r="K8" s="155"/>
      <c r="L8" s="155"/>
      <c r="M8" s="155"/>
    </row>
    <row r="9" spans="5:11" ht="16.5">
      <c r="E9" s="152"/>
      <c r="F9" s="151"/>
      <c r="G9" s="151"/>
      <c r="H9" s="151"/>
      <c r="I9" s="151"/>
      <c r="J9" s="151"/>
      <c r="K9" s="151"/>
    </row>
    <row r="10" spans="1:13" ht="15">
      <c r="A10" s="158" t="s">
        <v>71</v>
      </c>
      <c r="B10" s="158"/>
      <c r="C10" s="158"/>
      <c r="D10" s="158"/>
      <c r="E10" s="159"/>
      <c r="F10" s="158"/>
      <c r="G10" s="158"/>
      <c r="H10" s="155"/>
      <c r="I10" s="155"/>
      <c r="J10" s="155"/>
      <c r="K10" s="155"/>
      <c r="L10" s="155"/>
      <c r="M10" s="155"/>
    </row>
    <row r="11" spans="1:13" ht="15">
      <c r="A11" s="155" t="s">
        <v>72</v>
      </c>
      <c r="B11" s="155"/>
      <c r="C11" s="155"/>
      <c r="D11" s="155"/>
      <c r="E11" s="156"/>
      <c r="F11" s="155"/>
      <c r="G11" s="155"/>
      <c r="H11" s="155"/>
      <c r="I11" s="155"/>
      <c r="J11" s="155"/>
      <c r="K11" s="155"/>
      <c r="L11" s="155"/>
      <c r="M11" s="155"/>
    </row>
    <row r="12" spans="1:16" s="4" customFormat="1" ht="15" customHeight="1">
      <c r="A12" s="590" t="s">
        <v>649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</row>
    <row r="13" spans="1:5" ht="15">
      <c r="A13" s="646" t="s">
        <v>36</v>
      </c>
      <c r="B13" s="646"/>
      <c r="C13" s="161"/>
      <c r="E13" s="162"/>
    </row>
    <row r="15" spans="1:13" ht="15">
      <c r="A15" s="160"/>
      <c r="B15" s="160"/>
      <c r="C15" s="160"/>
      <c r="D15" s="155"/>
      <c r="E15" s="156"/>
      <c r="F15" s="155"/>
      <c r="G15" s="155"/>
      <c r="H15" s="155"/>
      <c r="I15" s="155"/>
      <c r="J15" s="160" t="s">
        <v>18</v>
      </c>
      <c r="K15" s="160"/>
      <c r="L15" s="155"/>
      <c r="M15" s="155"/>
    </row>
    <row r="16" spans="1:13" ht="15">
      <c r="A16" s="60" t="s">
        <v>20</v>
      </c>
      <c r="B16" s="155"/>
      <c r="C16" s="155"/>
      <c r="D16" s="155"/>
      <c r="E16" s="155"/>
      <c r="F16" s="155"/>
      <c r="G16" s="155"/>
      <c r="H16" s="155"/>
      <c r="I16" s="155"/>
      <c r="J16" s="158" t="s">
        <v>646</v>
      </c>
      <c r="K16" s="158"/>
      <c r="L16" s="155"/>
      <c r="M16" s="61"/>
    </row>
    <row r="17" ht="13.5" thickBot="1"/>
    <row r="18" spans="1:16" ht="15.75" thickBot="1">
      <c r="A18" s="647" t="s">
        <v>31</v>
      </c>
      <c r="B18" s="647" t="s">
        <v>32</v>
      </c>
      <c r="C18" s="649" t="s">
        <v>33</v>
      </c>
      <c r="D18" s="647" t="s">
        <v>73</v>
      </c>
      <c r="E18" s="647" t="s">
        <v>74</v>
      </c>
      <c r="F18" s="651" t="s">
        <v>37</v>
      </c>
      <c r="G18" s="651"/>
      <c r="H18" s="651"/>
      <c r="I18" s="651"/>
      <c r="J18" s="651"/>
      <c r="K18" s="651"/>
      <c r="L18" s="651" t="s">
        <v>38</v>
      </c>
      <c r="M18" s="651"/>
      <c r="N18" s="651"/>
      <c r="O18" s="651"/>
      <c r="P18" s="651"/>
    </row>
    <row r="19" spans="1:16" ht="92.25" customHeight="1" thickBot="1">
      <c r="A19" s="648"/>
      <c r="B19" s="648"/>
      <c r="C19" s="650"/>
      <c r="D19" s="648"/>
      <c r="E19" s="648"/>
      <c r="F19" s="272" t="s">
        <v>75</v>
      </c>
      <c r="G19" s="273" t="s">
        <v>76</v>
      </c>
      <c r="H19" s="273" t="s">
        <v>44</v>
      </c>
      <c r="I19" s="273" t="s">
        <v>45</v>
      </c>
      <c r="J19" s="273" t="s">
        <v>46</v>
      </c>
      <c r="K19" s="272" t="s">
        <v>77</v>
      </c>
      <c r="L19" s="273" t="s">
        <v>78</v>
      </c>
      <c r="M19" s="273" t="s">
        <v>44</v>
      </c>
      <c r="N19" s="273" t="s">
        <v>45</v>
      </c>
      <c r="O19" s="273" t="s">
        <v>46</v>
      </c>
      <c r="P19" s="273" t="s">
        <v>79</v>
      </c>
    </row>
    <row r="20" spans="1:16" ht="15.75" thickBot="1">
      <c r="A20" s="274">
        <v>1</v>
      </c>
      <c r="B20" s="275">
        <v>2</v>
      </c>
      <c r="C20" s="179">
        <v>3</v>
      </c>
      <c r="D20" s="179">
        <v>4</v>
      </c>
      <c r="E20" s="180">
        <v>5</v>
      </c>
      <c r="F20" s="276">
        <v>6</v>
      </c>
      <c r="G20" s="276">
        <v>7</v>
      </c>
      <c r="H20" s="180">
        <v>8</v>
      </c>
      <c r="I20" s="180">
        <v>9</v>
      </c>
      <c r="J20" s="180">
        <v>10</v>
      </c>
      <c r="K20" s="276">
        <v>11</v>
      </c>
      <c r="L20" s="276">
        <v>12</v>
      </c>
      <c r="M20" s="276">
        <v>13</v>
      </c>
      <c r="N20" s="276">
        <v>14</v>
      </c>
      <c r="O20" s="276">
        <v>15</v>
      </c>
      <c r="P20" s="277">
        <v>16</v>
      </c>
    </row>
    <row r="21" spans="1:16" ht="15">
      <c r="A21" s="278">
        <v>1</v>
      </c>
      <c r="B21" s="279"/>
      <c r="C21" s="280" t="s">
        <v>93</v>
      </c>
      <c r="D21" s="281"/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4"/>
    </row>
    <row r="22" spans="1:16" ht="45">
      <c r="A22" s="285">
        <v>2</v>
      </c>
      <c r="B22" s="286"/>
      <c r="C22" s="287" t="s">
        <v>521</v>
      </c>
      <c r="D22" s="288" t="s">
        <v>80</v>
      </c>
      <c r="E22" s="289">
        <v>2</v>
      </c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1"/>
    </row>
    <row r="23" spans="1:16" ht="45">
      <c r="A23" s="285">
        <v>3</v>
      </c>
      <c r="B23" s="286"/>
      <c r="C23" s="287" t="s">
        <v>522</v>
      </c>
      <c r="D23" s="288" t="s">
        <v>80</v>
      </c>
      <c r="E23" s="289">
        <v>1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1"/>
    </row>
    <row r="24" spans="1:16" ht="45">
      <c r="A24" s="285">
        <v>4</v>
      </c>
      <c r="B24" s="286"/>
      <c r="C24" s="287" t="s">
        <v>523</v>
      </c>
      <c r="D24" s="288" t="s">
        <v>80</v>
      </c>
      <c r="E24" s="289">
        <v>9</v>
      </c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1"/>
    </row>
    <row r="25" spans="1:16" ht="45">
      <c r="A25" s="285">
        <v>5</v>
      </c>
      <c r="B25" s="286"/>
      <c r="C25" s="287" t="s">
        <v>524</v>
      </c>
      <c r="D25" s="288" t="s">
        <v>80</v>
      </c>
      <c r="E25" s="289">
        <v>4</v>
      </c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1"/>
    </row>
    <row r="26" spans="1:16" ht="15">
      <c r="A26" s="285">
        <v>6</v>
      </c>
      <c r="B26" s="286"/>
      <c r="C26" s="287" t="s">
        <v>525</v>
      </c>
      <c r="D26" s="288" t="s">
        <v>80</v>
      </c>
      <c r="E26" s="289">
        <v>1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1"/>
    </row>
    <row r="27" spans="1:16" ht="15">
      <c r="A27" s="285">
        <v>7</v>
      </c>
      <c r="B27" s="286"/>
      <c r="C27" s="287" t="s">
        <v>526</v>
      </c>
      <c r="D27" s="288" t="s">
        <v>80</v>
      </c>
      <c r="E27" s="289">
        <v>1</v>
      </c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1"/>
    </row>
    <row r="28" spans="1:16" ht="45">
      <c r="A28" s="285">
        <v>8</v>
      </c>
      <c r="B28" s="286"/>
      <c r="C28" s="287" t="s">
        <v>527</v>
      </c>
      <c r="D28" s="288" t="s">
        <v>80</v>
      </c>
      <c r="E28" s="289">
        <v>1</v>
      </c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1"/>
    </row>
    <row r="29" spans="1:16" ht="45">
      <c r="A29" s="285">
        <v>9</v>
      </c>
      <c r="B29" s="286"/>
      <c r="C29" s="287" t="s">
        <v>528</v>
      </c>
      <c r="D29" s="288" t="s">
        <v>80</v>
      </c>
      <c r="E29" s="289">
        <v>6</v>
      </c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1"/>
    </row>
    <row r="30" spans="1:16" ht="45">
      <c r="A30" s="285">
        <v>10</v>
      </c>
      <c r="B30" s="286"/>
      <c r="C30" s="287" t="s">
        <v>529</v>
      </c>
      <c r="D30" s="288" t="s">
        <v>80</v>
      </c>
      <c r="E30" s="289">
        <v>14</v>
      </c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1"/>
    </row>
    <row r="31" spans="1:16" ht="45">
      <c r="A31" s="285">
        <v>11</v>
      </c>
      <c r="B31" s="286"/>
      <c r="C31" s="265" t="s">
        <v>425</v>
      </c>
      <c r="D31" s="266" t="s">
        <v>80</v>
      </c>
      <c r="E31" s="267">
        <v>1</v>
      </c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1"/>
    </row>
    <row r="32" spans="1:16" ht="45">
      <c r="A32" s="285">
        <v>12</v>
      </c>
      <c r="B32" s="286"/>
      <c r="C32" s="287" t="s">
        <v>530</v>
      </c>
      <c r="D32" s="288" t="s">
        <v>80</v>
      </c>
      <c r="E32" s="289">
        <v>1</v>
      </c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1"/>
    </row>
    <row r="33" spans="1:16" ht="15">
      <c r="A33" s="285">
        <v>13</v>
      </c>
      <c r="B33" s="286"/>
      <c r="C33" s="287" t="s">
        <v>86</v>
      </c>
      <c r="D33" s="288" t="s">
        <v>82</v>
      </c>
      <c r="E33" s="289">
        <v>55.2</v>
      </c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1"/>
    </row>
    <row r="34" spans="1:16" ht="15">
      <c r="A34" s="285">
        <v>14</v>
      </c>
      <c r="B34" s="286"/>
      <c r="C34" s="287" t="s">
        <v>0</v>
      </c>
      <c r="D34" s="288" t="s">
        <v>34</v>
      </c>
      <c r="E34" s="289">
        <v>55.2</v>
      </c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1"/>
    </row>
    <row r="35" spans="1:16" ht="15">
      <c r="A35" s="285">
        <v>15</v>
      </c>
      <c r="B35" s="286"/>
      <c r="C35" s="287" t="s">
        <v>83</v>
      </c>
      <c r="D35" s="288" t="s">
        <v>80</v>
      </c>
      <c r="E35" s="289">
        <v>43</v>
      </c>
      <c r="F35" s="290"/>
      <c r="G35" s="290"/>
      <c r="H35" s="290"/>
      <c r="I35" s="290"/>
      <c r="J35" s="290"/>
      <c r="K35" s="290"/>
      <c r="L35" s="290"/>
      <c r="M35" s="290"/>
      <c r="N35" s="290"/>
      <c r="O35" s="290"/>
      <c r="P35" s="291"/>
    </row>
    <row r="36" spans="1:16" ht="15">
      <c r="A36" s="285">
        <v>16</v>
      </c>
      <c r="B36" s="286"/>
      <c r="C36" s="287" t="s">
        <v>87</v>
      </c>
      <c r="D36" s="288" t="s">
        <v>34</v>
      </c>
      <c r="E36" s="289">
        <v>190.6</v>
      </c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1"/>
    </row>
    <row r="37" spans="1:16" ht="15">
      <c r="A37" s="285">
        <v>17</v>
      </c>
      <c r="B37" s="286"/>
      <c r="C37" s="287" t="s">
        <v>140</v>
      </c>
      <c r="D37" s="288" t="s">
        <v>34</v>
      </c>
      <c r="E37" s="289">
        <v>190.6</v>
      </c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1"/>
    </row>
    <row r="38" spans="1:16" ht="15">
      <c r="A38" s="285">
        <v>18</v>
      </c>
      <c r="B38" s="286"/>
      <c r="C38" s="287" t="s">
        <v>88</v>
      </c>
      <c r="D38" s="288" t="s">
        <v>34</v>
      </c>
      <c r="E38" s="289">
        <v>190.6</v>
      </c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1"/>
    </row>
    <row r="39" spans="1:16" ht="15">
      <c r="A39" s="285">
        <v>19</v>
      </c>
      <c r="B39" s="286"/>
      <c r="C39" s="287" t="s">
        <v>89</v>
      </c>
      <c r="D39" s="288" t="s">
        <v>34</v>
      </c>
      <c r="E39" s="289">
        <v>190.6</v>
      </c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1"/>
    </row>
    <row r="40" spans="1:16" ht="15">
      <c r="A40" s="285">
        <v>20</v>
      </c>
      <c r="B40" s="286"/>
      <c r="C40" s="287" t="s">
        <v>90</v>
      </c>
      <c r="D40" s="288" t="s">
        <v>34</v>
      </c>
      <c r="E40" s="289">
        <v>190.6</v>
      </c>
      <c r="F40" s="290"/>
      <c r="G40" s="290"/>
      <c r="H40" s="290"/>
      <c r="I40" s="290"/>
      <c r="J40" s="290"/>
      <c r="K40" s="290"/>
      <c r="L40" s="290"/>
      <c r="M40" s="290"/>
      <c r="N40" s="290"/>
      <c r="O40" s="290"/>
      <c r="P40" s="291"/>
    </row>
    <row r="41" spans="1:16" ht="15">
      <c r="A41" s="285">
        <v>21</v>
      </c>
      <c r="B41" s="286"/>
      <c r="C41" s="287" t="s">
        <v>88</v>
      </c>
      <c r="D41" s="288" t="s">
        <v>34</v>
      </c>
      <c r="E41" s="289">
        <v>190.6</v>
      </c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1"/>
    </row>
    <row r="42" spans="1:16" ht="15">
      <c r="A42" s="285">
        <v>22</v>
      </c>
      <c r="B42" s="286"/>
      <c r="C42" s="287" t="s">
        <v>91</v>
      </c>
      <c r="D42" s="288" t="s">
        <v>34</v>
      </c>
      <c r="E42" s="289">
        <v>190.6</v>
      </c>
      <c r="F42" s="290"/>
      <c r="G42" s="290"/>
      <c r="H42" s="290"/>
      <c r="I42" s="290"/>
      <c r="J42" s="290"/>
      <c r="K42" s="290"/>
      <c r="L42" s="290"/>
      <c r="M42" s="290"/>
      <c r="N42" s="290"/>
      <c r="O42" s="290"/>
      <c r="P42" s="291"/>
    </row>
    <row r="43" spans="1:16" ht="15">
      <c r="A43" s="285">
        <v>23</v>
      </c>
      <c r="B43" s="286"/>
      <c r="C43" s="287" t="s">
        <v>92</v>
      </c>
      <c r="D43" s="288" t="s">
        <v>34</v>
      </c>
      <c r="E43" s="289">
        <v>190.6</v>
      </c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1"/>
    </row>
    <row r="44" spans="1:16" ht="15">
      <c r="A44" s="278">
        <v>24</v>
      </c>
      <c r="B44" s="286"/>
      <c r="C44" s="280" t="s">
        <v>95</v>
      </c>
      <c r="D44" s="281"/>
      <c r="E44" s="292"/>
      <c r="F44" s="283"/>
      <c r="G44" s="290"/>
      <c r="H44" s="283"/>
      <c r="I44" s="283"/>
      <c r="J44" s="283"/>
      <c r="K44" s="290"/>
      <c r="L44" s="290"/>
      <c r="M44" s="290"/>
      <c r="N44" s="290"/>
      <c r="O44" s="290"/>
      <c r="P44" s="291"/>
    </row>
    <row r="45" spans="1:16" ht="15">
      <c r="A45" s="278">
        <v>25</v>
      </c>
      <c r="B45" s="286"/>
      <c r="C45" s="287" t="s">
        <v>531</v>
      </c>
      <c r="D45" s="281" t="s">
        <v>80</v>
      </c>
      <c r="E45" s="293">
        <v>2</v>
      </c>
      <c r="F45" s="290"/>
      <c r="G45" s="290"/>
      <c r="H45" s="294"/>
      <c r="I45" s="294"/>
      <c r="J45" s="294"/>
      <c r="K45" s="290"/>
      <c r="L45" s="290"/>
      <c r="M45" s="290"/>
      <c r="N45" s="290"/>
      <c r="O45" s="290"/>
      <c r="P45" s="291"/>
    </row>
    <row r="46" spans="1:16" ht="15">
      <c r="A46" s="278">
        <v>26</v>
      </c>
      <c r="B46" s="286"/>
      <c r="C46" s="287" t="s">
        <v>532</v>
      </c>
      <c r="D46" s="281" t="s">
        <v>80</v>
      </c>
      <c r="E46" s="293">
        <v>1</v>
      </c>
      <c r="F46" s="290"/>
      <c r="G46" s="290"/>
      <c r="H46" s="294"/>
      <c r="I46" s="294"/>
      <c r="J46" s="294"/>
      <c r="K46" s="290"/>
      <c r="L46" s="290"/>
      <c r="M46" s="290"/>
      <c r="N46" s="290"/>
      <c r="O46" s="290"/>
      <c r="P46" s="291"/>
    </row>
    <row r="47" spans="1:16" ht="15">
      <c r="A47" s="278">
        <v>27</v>
      </c>
      <c r="B47" s="286"/>
      <c r="C47" s="265" t="s">
        <v>426</v>
      </c>
      <c r="D47" s="295" t="s">
        <v>80</v>
      </c>
      <c r="E47" s="296">
        <v>1</v>
      </c>
      <c r="F47" s="290"/>
      <c r="G47" s="290"/>
      <c r="H47" s="294"/>
      <c r="I47" s="294"/>
      <c r="J47" s="294"/>
      <c r="K47" s="290"/>
      <c r="L47" s="290"/>
      <c r="M47" s="290"/>
      <c r="N47" s="290"/>
      <c r="O47" s="290"/>
      <c r="P47" s="291"/>
    </row>
    <row r="48" spans="1:16" ht="15">
      <c r="A48" s="285">
        <v>28</v>
      </c>
      <c r="B48" s="286"/>
      <c r="C48" s="287" t="s">
        <v>533</v>
      </c>
      <c r="D48" s="288" t="s">
        <v>80</v>
      </c>
      <c r="E48" s="289">
        <v>1</v>
      </c>
      <c r="F48" s="290"/>
      <c r="G48" s="290"/>
      <c r="H48" s="294"/>
      <c r="I48" s="294"/>
      <c r="J48" s="294"/>
      <c r="K48" s="290"/>
      <c r="L48" s="290"/>
      <c r="M48" s="290"/>
      <c r="N48" s="290"/>
      <c r="O48" s="290"/>
      <c r="P48" s="291"/>
    </row>
    <row r="49" spans="1:16" ht="15">
      <c r="A49" s="278">
        <v>29</v>
      </c>
      <c r="B49" s="286"/>
      <c r="C49" s="287" t="s">
        <v>534</v>
      </c>
      <c r="D49" s="281" t="s">
        <v>80</v>
      </c>
      <c r="E49" s="293">
        <v>2</v>
      </c>
      <c r="F49" s="290"/>
      <c r="G49" s="290"/>
      <c r="H49" s="294"/>
      <c r="I49" s="294"/>
      <c r="J49" s="294"/>
      <c r="K49" s="290"/>
      <c r="L49" s="290"/>
      <c r="M49" s="290"/>
      <c r="N49" s="290"/>
      <c r="O49" s="290"/>
      <c r="P49" s="291"/>
    </row>
    <row r="50" spans="1:16" ht="15">
      <c r="A50" s="278">
        <v>30</v>
      </c>
      <c r="B50" s="286"/>
      <c r="C50" s="287" t="s">
        <v>535</v>
      </c>
      <c r="D50" s="281" t="s">
        <v>80</v>
      </c>
      <c r="E50" s="293">
        <v>14</v>
      </c>
      <c r="F50" s="290"/>
      <c r="G50" s="290"/>
      <c r="H50" s="294"/>
      <c r="I50" s="294"/>
      <c r="J50" s="294"/>
      <c r="K50" s="290"/>
      <c r="L50" s="290"/>
      <c r="M50" s="290"/>
      <c r="N50" s="290"/>
      <c r="O50" s="290"/>
      <c r="P50" s="291"/>
    </row>
    <row r="51" spans="1:16" ht="15">
      <c r="A51" s="278">
        <v>31</v>
      </c>
      <c r="B51" s="286"/>
      <c r="C51" s="287" t="s">
        <v>536</v>
      </c>
      <c r="D51" s="281" t="s">
        <v>80</v>
      </c>
      <c r="E51" s="293">
        <v>2</v>
      </c>
      <c r="F51" s="290"/>
      <c r="G51" s="290"/>
      <c r="H51" s="294"/>
      <c r="I51" s="294"/>
      <c r="J51" s="294"/>
      <c r="K51" s="290"/>
      <c r="L51" s="290"/>
      <c r="M51" s="290"/>
      <c r="N51" s="290"/>
      <c r="O51" s="290"/>
      <c r="P51" s="291"/>
    </row>
    <row r="52" spans="1:16" ht="15">
      <c r="A52" s="278">
        <v>32</v>
      </c>
      <c r="B52" s="286"/>
      <c r="C52" s="287" t="s">
        <v>537</v>
      </c>
      <c r="D52" s="281" t="s">
        <v>80</v>
      </c>
      <c r="E52" s="293">
        <v>16</v>
      </c>
      <c r="F52" s="290"/>
      <c r="G52" s="290"/>
      <c r="H52" s="294"/>
      <c r="I52" s="294"/>
      <c r="J52" s="294"/>
      <c r="K52" s="290"/>
      <c r="L52" s="290"/>
      <c r="M52" s="290"/>
      <c r="N52" s="290"/>
      <c r="O52" s="290"/>
      <c r="P52" s="291"/>
    </row>
    <row r="53" spans="1:16" ht="15">
      <c r="A53" s="278">
        <v>33</v>
      </c>
      <c r="B53" s="286"/>
      <c r="C53" s="287" t="s">
        <v>538</v>
      </c>
      <c r="D53" s="281" t="s">
        <v>80</v>
      </c>
      <c r="E53" s="293">
        <v>9</v>
      </c>
      <c r="F53" s="290"/>
      <c r="G53" s="290"/>
      <c r="H53" s="294"/>
      <c r="I53" s="294"/>
      <c r="J53" s="294"/>
      <c r="K53" s="290"/>
      <c r="L53" s="290"/>
      <c r="M53" s="290"/>
      <c r="N53" s="290"/>
      <c r="O53" s="290"/>
      <c r="P53" s="291"/>
    </row>
    <row r="54" spans="1:16" ht="15">
      <c r="A54" s="278">
        <v>34</v>
      </c>
      <c r="B54" s="286"/>
      <c r="C54" s="287" t="s">
        <v>539</v>
      </c>
      <c r="D54" s="281" t="s">
        <v>80</v>
      </c>
      <c r="E54" s="293">
        <v>2</v>
      </c>
      <c r="F54" s="290"/>
      <c r="G54" s="290"/>
      <c r="H54" s="294"/>
      <c r="I54" s="294"/>
      <c r="J54" s="294"/>
      <c r="K54" s="290"/>
      <c r="L54" s="290"/>
      <c r="M54" s="290"/>
      <c r="N54" s="290"/>
      <c r="O54" s="290"/>
      <c r="P54" s="291"/>
    </row>
    <row r="55" spans="1:16" ht="15">
      <c r="A55" s="278">
        <v>35</v>
      </c>
      <c r="B55" s="286"/>
      <c r="C55" s="287" t="s">
        <v>227</v>
      </c>
      <c r="D55" s="281" t="s">
        <v>81</v>
      </c>
      <c r="E55" s="293">
        <v>50</v>
      </c>
      <c r="F55" s="290"/>
      <c r="G55" s="290"/>
      <c r="H55" s="294"/>
      <c r="I55" s="294"/>
      <c r="J55" s="294"/>
      <c r="K55" s="290"/>
      <c r="L55" s="290"/>
      <c r="M55" s="290"/>
      <c r="N55" s="290"/>
      <c r="O55" s="290"/>
      <c r="P55" s="291"/>
    </row>
    <row r="56" spans="1:16" ht="15">
      <c r="A56" s="278">
        <v>36</v>
      </c>
      <c r="B56" s="286"/>
      <c r="C56" s="287" t="s">
        <v>228</v>
      </c>
      <c r="D56" s="281" t="s">
        <v>80</v>
      </c>
      <c r="E56" s="293">
        <v>51</v>
      </c>
      <c r="F56" s="290"/>
      <c r="G56" s="290"/>
      <c r="H56" s="294"/>
      <c r="I56" s="294"/>
      <c r="J56" s="294"/>
      <c r="K56" s="290"/>
      <c r="L56" s="290"/>
      <c r="M56" s="290"/>
      <c r="N56" s="290"/>
      <c r="O56" s="290"/>
      <c r="P56" s="291"/>
    </row>
    <row r="57" spans="1:16" ht="15">
      <c r="A57" s="278">
        <v>37</v>
      </c>
      <c r="B57" s="286"/>
      <c r="C57" s="287" t="s">
        <v>229</v>
      </c>
      <c r="D57" s="281" t="s">
        <v>80</v>
      </c>
      <c r="E57" s="293">
        <v>51</v>
      </c>
      <c r="F57" s="290"/>
      <c r="G57" s="290"/>
      <c r="H57" s="294"/>
      <c r="I57" s="294"/>
      <c r="J57" s="294"/>
      <c r="K57" s="290"/>
      <c r="L57" s="290"/>
      <c r="M57" s="290"/>
      <c r="N57" s="290"/>
      <c r="O57" s="290"/>
      <c r="P57" s="291"/>
    </row>
    <row r="58" spans="1:16" ht="15">
      <c r="A58" s="285">
        <v>38</v>
      </c>
      <c r="B58" s="286"/>
      <c r="C58" s="287" t="s">
        <v>83</v>
      </c>
      <c r="D58" s="288" t="s">
        <v>80</v>
      </c>
      <c r="E58" s="289">
        <v>51</v>
      </c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1"/>
    </row>
    <row r="59" spans="1:16" ht="15">
      <c r="A59" s="285">
        <v>39</v>
      </c>
      <c r="B59" s="286"/>
      <c r="C59" s="287" t="s">
        <v>84</v>
      </c>
      <c r="D59" s="288" t="s">
        <v>34</v>
      </c>
      <c r="E59" s="289">
        <v>264.2</v>
      </c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1"/>
    </row>
    <row r="60" spans="1:16" ht="15">
      <c r="A60" s="285">
        <v>40</v>
      </c>
      <c r="B60" s="286"/>
      <c r="C60" s="287" t="s">
        <v>94</v>
      </c>
      <c r="D60" s="288" t="s">
        <v>34</v>
      </c>
      <c r="E60" s="289">
        <v>264.2</v>
      </c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1"/>
    </row>
    <row r="61" spans="1:16" ht="15">
      <c r="A61" s="278">
        <v>41</v>
      </c>
      <c r="B61" s="286"/>
      <c r="C61" s="280" t="s">
        <v>137</v>
      </c>
      <c r="D61" s="281"/>
      <c r="E61" s="297"/>
      <c r="F61" s="283"/>
      <c r="G61" s="290"/>
      <c r="H61" s="283"/>
      <c r="I61" s="283"/>
      <c r="J61" s="283"/>
      <c r="K61" s="290"/>
      <c r="L61" s="290"/>
      <c r="M61" s="290"/>
      <c r="N61" s="290"/>
      <c r="O61" s="290"/>
      <c r="P61" s="291"/>
    </row>
    <row r="62" spans="1:16" ht="15">
      <c r="A62" s="278">
        <v>42</v>
      </c>
      <c r="B62" s="286"/>
      <c r="C62" s="287" t="s">
        <v>607</v>
      </c>
      <c r="D62" s="281" t="s">
        <v>80</v>
      </c>
      <c r="E62" s="293">
        <v>1</v>
      </c>
      <c r="F62" s="290"/>
      <c r="G62" s="290"/>
      <c r="H62" s="294"/>
      <c r="I62" s="294"/>
      <c r="J62" s="294"/>
      <c r="K62" s="290"/>
      <c r="L62" s="290"/>
      <c r="M62" s="290"/>
      <c r="N62" s="290"/>
      <c r="O62" s="290"/>
      <c r="P62" s="291"/>
    </row>
    <row r="63" spans="1:16" ht="15">
      <c r="A63" s="278">
        <v>43</v>
      </c>
      <c r="B63" s="286"/>
      <c r="C63" s="287" t="s">
        <v>540</v>
      </c>
      <c r="D63" s="281" t="s">
        <v>81</v>
      </c>
      <c r="E63" s="293">
        <v>1</v>
      </c>
      <c r="F63" s="290"/>
      <c r="G63" s="290"/>
      <c r="H63" s="294"/>
      <c r="I63" s="294"/>
      <c r="J63" s="294"/>
      <c r="K63" s="290"/>
      <c r="L63" s="290"/>
      <c r="M63" s="290"/>
      <c r="N63" s="290"/>
      <c r="O63" s="290"/>
      <c r="P63" s="291"/>
    </row>
    <row r="64" spans="1:16" ht="15">
      <c r="A64" s="278">
        <v>44</v>
      </c>
      <c r="B64" s="286"/>
      <c r="C64" s="265" t="s">
        <v>427</v>
      </c>
      <c r="D64" s="295" t="s">
        <v>81</v>
      </c>
      <c r="E64" s="296">
        <v>1</v>
      </c>
      <c r="F64" s="290"/>
      <c r="G64" s="290"/>
      <c r="H64" s="294"/>
      <c r="I64" s="294"/>
      <c r="J64" s="294"/>
      <c r="K64" s="290"/>
      <c r="L64" s="290"/>
      <c r="M64" s="290"/>
      <c r="N64" s="290"/>
      <c r="O64" s="290"/>
      <c r="P64" s="291"/>
    </row>
    <row r="65" spans="1:16" ht="15">
      <c r="A65" s="278">
        <v>45</v>
      </c>
      <c r="B65" s="286"/>
      <c r="C65" s="287" t="s">
        <v>541</v>
      </c>
      <c r="D65" s="281" t="s">
        <v>81</v>
      </c>
      <c r="E65" s="293">
        <v>1</v>
      </c>
      <c r="F65" s="290"/>
      <c r="G65" s="290"/>
      <c r="H65" s="294"/>
      <c r="I65" s="294"/>
      <c r="J65" s="294"/>
      <c r="K65" s="290"/>
      <c r="L65" s="290"/>
      <c r="M65" s="290"/>
      <c r="N65" s="290"/>
      <c r="O65" s="290"/>
      <c r="P65" s="291"/>
    </row>
    <row r="66" spans="1:16" ht="15">
      <c r="A66" s="278">
        <v>46</v>
      </c>
      <c r="B66" s="286"/>
      <c r="C66" s="287" t="s">
        <v>542</v>
      </c>
      <c r="D66" s="281" t="s">
        <v>81</v>
      </c>
      <c r="E66" s="293">
        <v>2</v>
      </c>
      <c r="F66" s="290"/>
      <c r="G66" s="290"/>
      <c r="H66" s="294"/>
      <c r="I66" s="294"/>
      <c r="J66" s="294"/>
      <c r="K66" s="290"/>
      <c r="L66" s="290"/>
      <c r="M66" s="290"/>
      <c r="N66" s="290"/>
      <c r="O66" s="290"/>
      <c r="P66" s="291"/>
    </row>
    <row r="67" spans="1:16" ht="15">
      <c r="A67" s="163"/>
      <c r="B67" s="163"/>
      <c r="C67" s="652" t="s">
        <v>47</v>
      </c>
      <c r="D67" s="653"/>
      <c r="E67" s="653"/>
      <c r="F67" s="653"/>
      <c r="G67" s="653"/>
      <c r="H67" s="653"/>
      <c r="I67" s="653"/>
      <c r="J67" s="653"/>
      <c r="K67" s="654"/>
      <c r="L67" s="164"/>
      <c r="M67" s="165"/>
      <c r="N67" s="165"/>
      <c r="O67" s="165"/>
      <c r="P67" s="165"/>
    </row>
    <row r="68" spans="1:16" ht="15">
      <c r="A68" s="166"/>
      <c r="B68" s="166"/>
      <c r="C68" s="657" t="s">
        <v>57</v>
      </c>
      <c r="D68" s="658"/>
      <c r="E68" s="658"/>
      <c r="F68" s="658"/>
      <c r="G68" s="658"/>
      <c r="H68" s="658"/>
      <c r="I68" s="658"/>
      <c r="J68" s="658"/>
      <c r="K68" s="659"/>
      <c r="L68" s="166"/>
      <c r="M68" s="167"/>
      <c r="N68" s="167"/>
      <c r="O68" s="167"/>
      <c r="P68" s="167"/>
    </row>
    <row r="69" spans="1:16" ht="15">
      <c r="A69" s="166"/>
      <c r="B69" s="166"/>
      <c r="C69" s="660" t="s">
        <v>56</v>
      </c>
      <c r="D69" s="661"/>
      <c r="E69" s="661"/>
      <c r="F69" s="661"/>
      <c r="G69" s="661"/>
      <c r="H69" s="661"/>
      <c r="I69" s="661"/>
      <c r="J69" s="661"/>
      <c r="K69" s="662"/>
      <c r="L69" s="167"/>
      <c r="M69" s="168"/>
      <c r="N69" s="168"/>
      <c r="O69" s="168"/>
      <c r="P69" s="169"/>
    </row>
    <row r="71" spans="1:9" ht="15">
      <c r="A71" s="656" t="s">
        <v>21</v>
      </c>
      <c r="B71" s="656"/>
      <c r="C71" s="656"/>
      <c r="D71" s="656"/>
      <c r="E71" s="656"/>
      <c r="F71" s="656"/>
      <c r="G71" s="656"/>
      <c r="H71" s="656"/>
      <c r="I71" s="656"/>
    </row>
    <row r="72" spans="1:9" ht="15">
      <c r="A72" s="170"/>
      <c r="B72" s="655" t="s">
        <v>53</v>
      </c>
      <c r="C72" s="655"/>
      <c r="D72" s="655"/>
      <c r="E72" s="655"/>
      <c r="F72" s="655"/>
      <c r="G72" s="655"/>
      <c r="H72" s="655"/>
      <c r="I72" s="655"/>
    </row>
    <row r="73" spans="1:9" ht="15">
      <c r="A73" s="170"/>
      <c r="B73" s="170"/>
      <c r="C73" s="170"/>
      <c r="D73" s="171"/>
      <c r="E73" s="171"/>
      <c r="F73" s="171"/>
      <c r="G73" s="171"/>
      <c r="H73" s="171"/>
      <c r="I73" s="171"/>
    </row>
    <row r="74" spans="1:9" ht="15">
      <c r="A74" s="172" t="s">
        <v>54</v>
      </c>
      <c r="B74" s="172"/>
      <c r="C74" s="172"/>
      <c r="D74" s="172"/>
      <c r="E74" s="172"/>
      <c r="F74" s="172"/>
      <c r="G74" s="172"/>
      <c r="H74" s="172"/>
      <c r="I74" s="172"/>
    </row>
    <row r="75" spans="1:9" ht="15">
      <c r="A75" s="170"/>
      <c r="B75" s="655" t="s">
        <v>53</v>
      </c>
      <c r="C75" s="655"/>
      <c r="D75" s="655"/>
      <c r="E75" s="655"/>
      <c r="F75" s="655"/>
      <c r="G75" s="655"/>
      <c r="H75" s="655"/>
      <c r="I75" s="655"/>
    </row>
    <row r="76" spans="1:9" ht="15">
      <c r="A76" s="170"/>
      <c r="B76" s="170"/>
      <c r="C76" s="170"/>
      <c r="D76" s="171"/>
      <c r="E76" s="171"/>
      <c r="F76" s="171"/>
      <c r="G76" s="171"/>
      <c r="H76" s="171"/>
      <c r="I76" s="171"/>
    </row>
    <row r="77" spans="1:9" ht="15">
      <c r="A77" s="656" t="s">
        <v>55</v>
      </c>
      <c r="B77" s="656"/>
      <c r="C77" s="656"/>
      <c r="D77" s="656"/>
      <c r="E77" s="656"/>
      <c r="F77" s="656"/>
      <c r="G77" s="656"/>
      <c r="H77" s="656"/>
      <c r="I77" s="656"/>
    </row>
  </sheetData>
  <sheetProtection/>
  <mergeCells count="18">
    <mergeCell ref="L18:P18"/>
    <mergeCell ref="C67:K67"/>
    <mergeCell ref="B75:I75"/>
    <mergeCell ref="A77:I77"/>
    <mergeCell ref="C68:K68"/>
    <mergeCell ref="C69:K69"/>
    <mergeCell ref="A71:I71"/>
    <mergeCell ref="B72:I72"/>
    <mergeCell ref="F2:I2"/>
    <mergeCell ref="F3:I3"/>
    <mergeCell ref="A13:B13"/>
    <mergeCell ref="A12:P12"/>
    <mergeCell ref="A18:A19"/>
    <mergeCell ref="B18:B19"/>
    <mergeCell ref="C18:C19"/>
    <mergeCell ref="D18:D19"/>
    <mergeCell ref="E18:E19"/>
    <mergeCell ref="F18:K18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94"/>
  <sheetViews>
    <sheetView view="pageBreakPreview" zoomScaleSheetLayoutView="100" zoomScalePageLayoutView="0" workbookViewId="0" topLeftCell="A25">
      <selection activeCell="M9" sqref="M9"/>
    </sheetView>
  </sheetViews>
  <sheetFormatPr defaultColWidth="9.140625" defaultRowHeight="12.75"/>
  <cols>
    <col min="3" max="3" width="32.57421875" style="0" customWidth="1"/>
    <col min="8" max="8" width="6.8515625" style="0" customWidth="1"/>
    <col min="9" max="9" width="6.28125" style="0" customWidth="1"/>
    <col min="10" max="10" width="6.7109375" style="0" customWidth="1"/>
    <col min="11" max="11" width="6.28125" style="0" customWidth="1"/>
    <col min="12" max="12" width="6.57421875" style="0" customWidth="1"/>
    <col min="13" max="13" width="6.7109375" style="0" customWidth="1"/>
    <col min="14" max="14" width="5.8515625" style="0" customWidth="1"/>
    <col min="15" max="15" width="7.28125" style="0" customWidth="1"/>
    <col min="16" max="16" width="7.7109375" style="0" customWidth="1"/>
  </cols>
  <sheetData>
    <row r="1" spans="2:13" ht="29.25" customHeight="1">
      <c r="B1" s="11"/>
      <c r="C1" s="11"/>
      <c r="D1" s="11"/>
      <c r="E1" s="11"/>
      <c r="F1" s="632" t="s">
        <v>632</v>
      </c>
      <c r="G1" s="632"/>
      <c r="H1" s="632"/>
      <c r="I1" s="632"/>
      <c r="J1" s="11"/>
      <c r="K1" s="11"/>
      <c r="L1" s="11"/>
      <c r="M1" s="11"/>
    </row>
    <row r="2" spans="4:12" ht="17.25" customHeight="1">
      <c r="D2" s="2"/>
      <c r="E2" s="2"/>
      <c r="F2" s="614" t="s">
        <v>134</v>
      </c>
      <c r="G2" s="614"/>
      <c r="H2" s="614"/>
      <c r="I2" s="614"/>
      <c r="J2" s="2"/>
      <c r="K2" s="2"/>
      <c r="L2" s="2"/>
    </row>
    <row r="3" spans="5:11" ht="15" customHeight="1">
      <c r="E3" s="49"/>
      <c r="F3" s="2"/>
      <c r="G3" s="2"/>
      <c r="H3" s="2"/>
      <c r="I3" s="2"/>
      <c r="J3" s="2"/>
      <c r="K3" s="2"/>
    </row>
    <row r="4" spans="5:11" ht="15" customHeight="1">
      <c r="E4" s="49"/>
      <c r="F4" s="2"/>
      <c r="G4" s="2"/>
      <c r="H4" s="2"/>
      <c r="I4" s="2"/>
      <c r="J4" s="2"/>
      <c r="K4" s="2"/>
    </row>
    <row r="5" spans="1:5" s="6" customFormat="1" ht="15">
      <c r="A5" s="25" t="s">
        <v>15</v>
      </c>
      <c r="B5" s="26"/>
      <c r="C5" s="26"/>
      <c r="E5" s="50"/>
    </row>
    <row r="6" spans="1:5" s="6" customFormat="1" ht="15">
      <c r="A6" s="26" t="s">
        <v>16</v>
      </c>
      <c r="B6" s="27"/>
      <c r="C6" s="27"/>
      <c r="E6" s="50"/>
    </row>
    <row r="7" spans="1:5" s="6" customFormat="1" ht="15">
      <c r="A7" s="26" t="s">
        <v>17</v>
      </c>
      <c r="B7" s="26"/>
      <c r="C7" s="26"/>
      <c r="E7" s="50"/>
    </row>
    <row r="8" spans="5:11" ht="15" customHeight="1">
      <c r="E8" s="49"/>
      <c r="F8" s="2"/>
      <c r="G8" s="2"/>
      <c r="H8" s="2"/>
      <c r="I8" s="2"/>
      <c r="J8" s="2"/>
      <c r="K8" s="2"/>
    </row>
    <row r="9" spans="1:7" s="6" customFormat="1" ht="15">
      <c r="A9" s="7" t="s">
        <v>71</v>
      </c>
      <c r="B9" s="7"/>
      <c r="C9" s="7"/>
      <c r="D9" s="7"/>
      <c r="E9" s="51"/>
      <c r="F9" s="7"/>
      <c r="G9" s="7"/>
    </row>
    <row r="10" spans="1:5" s="6" customFormat="1" ht="15">
      <c r="A10" s="6" t="s">
        <v>72</v>
      </c>
      <c r="E10" s="50"/>
    </row>
    <row r="11" spans="1:14" s="4" customFormat="1" ht="15">
      <c r="A11" s="590" t="s">
        <v>649</v>
      </c>
      <c r="B11" s="590"/>
      <c r="C11" s="590"/>
      <c r="D11" s="590"/>
      <c r="E11" s="590"/>
      <c r="F11" s="590"/>
      <c r="G11" s="590"/>
      <c r="H11" s="590"/>
      <c r="I11" s="590"/>
      <c r="J11" s="590"/>
      <c r="K11" s="590"/>
      <c r="L11" s="590"/>
      <c r="M11" s="590"/>
      <c r="N11" s="590"/>
    </row>
    <row r="12" spans="1:5" ht="15">
      <c r="A12" s="613" t="s">
        <v>36</v>
      </c>
      <c r="B12" s="613"/>
      <c r="C12" s="3"/>
      <c r="E12" s="9"/>
    </row>
    <row r="14" spans="1:11" s="6" customFormat="1" ht="15">
      <c r="A14" s="5"/>
      <c r="B14" s="5"/>
      <c r="C14" s="5"/>
      <c r="E14" s="50"/>
      <c r="J14" s="5" t="s">
        <v>18</v>
      </c>
      <c r="K14" s="5"/>
    </row>
    <row r="15" spans="1:13" s="6" customFormat="1" ht="15">
      <c r="A15" s="60" t="s">
        <v>20</v>
      </c>
      <c r="J15" s="7" t="s">
        <v>19</v>
      </c>
      <c r="K15" s="7"/>
      <c r="M15" s="61"/>
    </row>
    <row r="16" ht="13.5" thickBot="1"/>
    <row r="17" spans="1:19" ht="15.75" thickBot="1">
      <c r="A17" s="664" t="s">
        <v>31</v>
      </c>
      <c r="B17" s="664" t="s">
        <v>32</v>
      </c>
      <c r="C17" s="666" t="s">
        <v>33</v>
      </c>
      <c r="D17" s="664" t="s">
        <v>73</v>
      </c>
      <c r="E17" s="664" t="s">
        <v>74</v>
      </c>
      <c r="F17" s="663" t="s">
        <v>37</v>
      </c>
      <c r="G17" s="663"/>
      <c r="H17" s="663"/>
      <c r="I17" s="663"/>
      <c r="J17" s="663"/>
      <c r="K17" s="663"/>
      <c r="L17" s="663" t="s">
        <v>38</v>
      </c>
      <c r="M17" s="663"/>
      <c r="N17" s="663"/>
      <c r="O17" s="663"/>
      <c r="P17" s="663"/>
      <c r="Q17" s="69"/>
      <c r="R17" s="69"/>
      <c r="S17" s="69"/>
    </row>
    <row r="18" spans="1:19" ht="109.5" customHeight="1" thickBot="1">
      <c r="A18" s="665"/>
      <c r="B18" s="665"/>
      <c r="C18" s="667"/>
      <c r="D18" s="665"/>
      <c r="E18" s="665"/>
      <c r="F18" s="298" t="s">
        <v>75</v>
      </c>
      <c r="G18" s="299" t="s">
        <v>76</v>
      </c>
      <c r="H18" s="300" t="s">
        <v>44</v>
      </c>
      <c r="I18" s="299" t="s">
        <v>45</v>
      </c>
      <c r="J18" s="299" t="s">
        <v>46</v>
      </c>
      <c r="K18" s="298" t="s">
        <v>77</v>
      </c>
      <c r="L18" s="299" t="s">
        <v>78</v>
      </c>
      <c r="M18" s="299" t="s">
        <v>44</v>
      </c>
      <c r="N18" s="299" t="s">
        <v>45</v>
      </c>
      <c r="O18" s="299" t="s">
        <v>46</v>
      </c>
      <c r="P18" s="299" t="s">
        <v>79</v>
      </c>
      <c r="Q18" s="69"/>
      <c r="R18" s="69"/>
      <c r="S18" s="69"/>
    </row>
    <row r="19" spans="1:19" ht="15.75" thickBot="1">
      <c r="A19" s="301">
        <v>1</v>
      </c>
      <c r="B19" s="302">
        <v>2</v>
      </c>
      <c r="C19" s="179">
        <v>3</v>
      </c>
      <c r="D19" s="179">
        <v>4</v>
      </c>
      <c r="E19" s="180">
        <v>5</v>
      </c>
      <c r="F19" s="303">
        <v>6</v>
      </c>
      <c r="G19" s="303">
        <v>7</v>
      </c>
      <c r="H19" s="180">
        <v>8</v>
      </c>
      <c r="I19" s="180">
        <v>9</v>
      </c>
      <c r="J19" s="180">
        <v>10</v>
      </c>
      <c r="K19" s="303">
        <v>11</v>
      </c>
      <c r="L19" s="303">
        <v>12</v>
      </c>
      <c r="M19" s="303">
        <v>13</v>
      </c>
      <c r="N19" s="303">
        <v>14</v>
      </c>
      <c r="O19" s="303">
        <v>15</v>
      </c>
      <c r="P19" s="304">
        <v>16</v>
      </c>
      <c r="Q19" s="69"/>
      <c r="R19" s="70"/>
      <c r="S19" s="69"/>
    </row>
    <row r="20" spans="1:19" ht="15">
      <c r="A20" s="305">
        <v>1</v>
      </c>
      <c r="B20" s="306"/>
      <c r="C20" s="307" t="s">
        <v>135</v>
      </c>
      <c r="D20" s="308"/>
      <c r="E20" s="309"/>
      <c r="F20" s="310"/>
      <c r="G20" s="310"/>
      <c r="H20" s="311"/>
      <c r="I20" s="311"/>
      <c r="J20" s="311"/>
      <c r="K20" s="311"/>
      <c r="L20" s="311"/>
      <c r="M20" s="311"/>
      <c r="N20" s="311"/>
      <c r="O20" s="310"/>
      <c r="P20" s="312"/>
      <c r="Q20" s="71"/>
      <c r="R20" s="72"/>
      <c r="S20" s="69"/>
    </row>
    <row r="21" spans="1:19" ht="15">
      <c r="A21" s="313">
        <v>2</v>
      </c>
      <c r="B21" s="314"/>
      <c r="C21" s="315" t="s">
        <v>103</v>
      </c>
      <c r="D21" s="316" t="s">
        <v>35</v>
      </c>
      <c r="E21" s="317">
        <v>180.36</v>
      </c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8"/>
      <c r="Q21" s="71"/>
      <c r="R21" s="72"/>
      <c r="S21" s="69"/>
    </row>
    <row r="22" spans="1:19" ht="15">
      <c r="A22" s="313">
        <v>3</v>
      </c>
      <c r="B22" s="314"/>
      <c r="C22" s="315" t="s">
        <v>104</v>
      </c>
      <c r="D22" s="316" t="s">
        <v>35</v>
      </c>
      <c r="E22" s="317">
        <v>180.36</v>
      </c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8"/>
      <c r="Q22" s="71"/>
      <c r="R22" s="72"/>
      <c r="S22" s="69"/>
    </row>
    <row r="23" spans="1:19" ht="15">
      <c r="A23" s="313">
        <v>4</v>
      </c>
      <c r="B23" s="314"/>
      <c r="C23" s="315" t="s">
        <v>105</v>
      </c>
      <c r="D23" s="316" t="s">
        <v>35</v>
      </c>
      <c r="E23" s="317">
        <v>120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8"/>
      <c r="Q23" s="73"/>
      <c r="R23" s="72"/>
      <c r="S23" s="69"/>
    </row>
    <row r="24" spans="1:19" ht="15">
      <c r="A24" s="313">
        <v>5</v>
      </c>
      <c r="B24" s="314"/>
      <c r="C24" s="315" t="s">
        <v>106</v>
      </c>
      <c r="D24" s="316" t="s">
        <v>35</v>
      </c>
      <c r="E24" s="317">
        <v>120</v>
      </c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8"/>
      <c r="Q24" s="71"/>
      <c r="R24" s="72"/>
      <c r="S24" s="69"/>
    </row>
    <row r="25" spans="1:19" ht="15">
      <c r="A25" s="305">
        <v>6</v>
      </c>
      <c r="B25" s="306"/>
      <c r="C25" s="319" t="s">
        <v>107</v>
      </c>
      <c r="D25" s="308" t="s">
        <v>108</v>
      </c>
      <c r="E25" s="317">
        <v>5</v>
      </c>
      <c r="F25" s="310"/>
      <c r="G25" s="310"/>
      <c r="H25" s="311"/>
      <c r="I25" s="311"/>
      <c r="J25" s="311"/>
      <c r="K25" s="311"/>
      <c r="L25" s="311"/>
      <c r="M25" s="311"/>
      <c r="N25" s="311"/>
      <c r="O25" s="310"/>
      <c r="P25" s="312"/>
      <c r="Q25" s="71"/>
      <c r="R25" s="72"/>
      <c r="S25" s="69"/>
    </row>
    <row r="26" spans="1:19" ht="30">
      <c r="A26" s="313">
        <v>7</v>
      </c>
      <c r="B26" s="314"/>
      <c r="C26" s="315" t="s">
        <v>152</v>
      </c>
      <c r="D26" s="316" t="s">
        <v>35</v>
      </c>
      <c r="E26" s="317">
        <v>180.36</v>
      </c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8"/>
      <c r="Q26" s="73"/>
      <c r="R26" s="72"/>
      <c r="S26" s="69"/>
    </row>
    <row r="27" spans="1:19" ht="15">
      <c r="A27" s="313">
        <v>8</v>
      </c>
      <c r="B27" s="314"/>
      <c r="C27" s="315" t="s">
        <v>109</v>
      </c>
      <c r="D27" s="316" t="s">
        <v>35</v>
      </c>
      <c r="E27" s="317">
        <v>180.36</v>
      </c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8"/>
      <c r="Q27" s="71"/>
      <c r="R27" s="72"/>
      <c r="S27" s="69"/>
    </row>
    <row r="28" spans="1:19" ht="15">
      <c r="A28" s="305">
        <v>9</v>
      </c>
      <c r="B28" s="306"/>
      <c r="C28" s="320" t="s">
        <v>110</v>
      </c>
      <c r="D28" s="308" t="s">
        <v>111</v>
      </c>
      <c r="E28" s="321">
        <v>1082.16</v>
      </c>
      <c r="F28" s="310"/>
      <c r="G28" s="310"/>
      <c r="H28" s="311"/>
      <c r="I28" s="311"/>
      <c r="J28" s="311"/>
      <c r="K28" s="311"/>
      <c r="L28" s="311"/>
      <c r="M28" s="311"/>
      <c r="N28" s="311"/>
      <c r="O28" s="310"/>
      <c r="P28" s="312"/>
      <c r="Q28" s="71"/>
      <c r="R28" s="72"/>
      <c r="S28" s="69"/>
    </row>
    <row r="29" spans="1:19" ht="15">
      <c r="A29" s="305">
        <v>10</v>
      </c>
      <c r="B29" s="306"/>
      <c r="C29" s="320" t="s">
        <v>112</v>
      </c>
      <c r="D29" s="308" t="s">
        <v>35</v>
      </c>
      <c r="E29" s="317">
        <v>180.36</v>
      </c>
      <c r="F29" s="310"/>
      <c r="G29" s="310"/>
      <c r="H29" s="311"/>
      <c r="I29" s="311"/>
      <c r="J29" s="311"/>
      <c r="K29" s="311"/>
      <c r="L29" s="311"/>
      <c r="M29" s="311"/>
      <c r="N29" s="311"/>
      <c r="O29" s="310"/>
      <c r="P29" s="312"/>
      <c r="Q29" s="71"/>
      <c r="R29" s="72"/>
      <c r="S29" s="69"/>
    </row>
    <row r="30" spans="1:19" ht="30">
      <c r="A30" s="313">
        <v>11</v>
      </c>
      <c r="B30" s="314"/>
      <c r="C30" s="322" t="s">
        <v>113</v>
      </c>
      <c r="D30" s="316" t="s">
        <v>35</v>
      </c>
      <c r="E30" s="317">
        <v>80.2</v>
      </c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8"/>
      <c r="Q30" s="71"/>
      <c r="R30" s="72"/>
      <c r="S30" s="69"/>
    </row>
    <row r="31" spans="1:19" ht="15">
      <c r="A31" s="305">
        <v>12</v>
      </c>
      <c r="B31" s="306"/>
      <c r="C31" s="320" t="s">
        <v>114</v>
      </c>
      <c r="D31" s="308" t="s">
        <v>115</v>
      </c>
      <c r="E31" s="317">
        <v>12.03</v>
      </c>
      <c r="F31" s="310"/>
      <c r="G31" s="310"/>
      <c r="H31" s="311"/>
      <c r="I31" s="311"/>
      <c r="J31" s="311"/>
      <c r="K31" s="311"/>
      <c r="L31" s="311"/>
      <c r="M31" s="311"/>
      <c r="N31" s="311"/>
      <c r="O31" s="310"/>
      <c r="P31" s="312"/>
      <c r="Q31" s="71"/>
      <c r="R31" s="72"/>
      <c r="S31" s="69"/>
    </row>
    <row r="32" spans="1:19" ht="15">
      <c r="A32" s="305">
        <v>13</v>
      </c>
      <c r="B32" s="306"/>
      <c r="C32" s="320" t="s">
        <v>116</v>
      </c>
      <c r="D32" s="308" t="s">
        <v>111</v>
      </c>
      <c r="E32" s="321">
        <v>481.2</v>
      </c>
      <c r="F32" s="310"/>
      <c r="G32" s="310"/>
      <c r="H32" s="311"/>
      <c r="I32" s="311"/>
      <c r="J32" s="311"/>
      <c r="K32" s="311"/>
      <c r="L32" s="311"/>
      <c r="M32" s="311"/>
      <c r="N32" s="311"/>
      <c r="O32" s="310"/>
      <c r="P32" s="312"/>
      <c r="Q32" s="71"/>
      <c r="R32" s="72"/>
      <c r="S32" s="69"/>
    </row>
    <row r="33" spans="1:19" ht="15">
      <c r="A33" s="313">
        <v>14</v>
      </c>
      <c r="B33" s="314"/>
      <c r="C33" s="322" t="s">
        <v>117</v>
      </c>
      <c r="D33" s="316" t="s">
        <v>35</v>
      </c>
      <c r="E33" s="317">
        <v>80.2</v>
      </c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8"/>
      <c r="Q33" s="73"/>
      <c r="R33" s="72"/>
      <c r="S33" s="69"/>
    </row>
    <row r="34" spans="1:19" ht="15">
      <c r="A34" s="305">
        <v>15</v>
      </c>
      <c r="B34" s="306"/>
      <c r="C34" s="320" t="s">
        <v>118</v>
      </c>
      <c r="D34" s="308" t="s">
        <v>115</v>
      </c>
      <c r="E34" s="317">
        <v>20.05</v>
      </c>
      <c r="F34" s="310"/>
      <c r="G34" s="310"/>
      <c r="H34" s="311"/>
      <c r="I34" s="311"/>
      <c r="J34" s="311"/>
      <c r="K34" s="311"/>
      <c r="L34" s="311"/>
      <c r="M34" s="311"/>
      <c r="N34" s="311"/>
      <c r="O34" s="310"/>
      <c r="P34" s="312"/>
      <c r="Q34" s="71"/>
      <c r="R34" s="72"/>
      <c r="S34" s="69"/>
    </row>
    <row r="35" spans="1:19" ht="30">
      <c r="A35" s="313">
        <v>16</v>
      </c>
      <c r="B35" s="306"/>
      <c r="C35" s="322" t="s">
        <v>4</v>
      </c>
      <c r="D35" s="316" t="s">
        <v>142</v>
      </c>
      <c r="E35" s="317">
        <v>192</v>
      </c>
      <c r="F35" s="310"/>
      <c r="G35" s="310"/>
      <c r="H35" s="311"/>
      <c r="I35" s="311"/>
      <c r="J35" s="311"/>
      <c r="K35" s="311"/>
      <c r="L35" s="311"/>
      <c r="M35" s="311"/>
      <c r="N35" s="311"/>
      <c r="O35" s="310"/>
      <c r="P35" s="312"/>
      <c r="Q35" s="71"/>
      <c r="R35" s="72"/>
      <c r="S35" s="69"/>
    </row>
    <row r="36" spans="1:19" ht="15">
      <c r="A36" s="323">
        <v>17</v>
      </c>
      <c r="B36" s="306"/>
      <c r="C36" s="324" t="s">
        <v>408</v>
      </c>
      <c r="D36" s="325" t="s">
        <v>142</v>
      </c>
      <c r="E36" s="317">
        <v>192</v>
      </c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7"/>
      <c r="Q36" s="71"/>
      <c r="R36" s="72"/>
      <c r="S36" s="69"/>
    </row>
    <row r="37" spans="1:19" ht="15">
      <c r="A37" s="305">
        <v>18</v>
      </c>
      <c r="B37" s="306"/>
      <c r="C37" s="307" t="s">
        <v>136</v>
      </c>
      <c r="D37" s="308"/>
      <c r="E37" s="309"/>
      <c r="F37" s="310"/>
      <c r="G37" s="310"/>
      <c r="H37" s="311"/>
      <c r="I37" s="311"/>
      <c r="J37" s="311"/>
      <c r="K37" s="311"/>
      <c r="L37" s="311"/>
      <c r="M37" s="311"/>
      <c r="N37" s="311"/>
      <c r="O37" s="310"/>
      <c r="P37" s="312"/>
      <c r="Q37" s="71"/>
      <c r="R37" s="72"/>
      <c r="S37" s="69"/>
    </row>
    <row r="38" spans="1:19" ht="15">
      <c r="A38" s="305">
        <v>19</v>
      </c>
      <c r="B38" s="306"/>
      <c r="C38" s="328" t="s">
        <v>119</v>
      </c>
      <c r="D38" s="308" t="s">
        <v>35</v>
      </c>
      <c r="E38" s="321">
        <v>721.4</v>
      </c>
      <c r="F38" s="310"/>
      <c r="G38" s="310"/>
      <c r="H38" s="311"/>
      <c r="I38" s="311"/>
      <c r="J38" s="311"/>
      <c r="K38" s="311"/>
      <c r="L38" s="311"/>
      <c r="M38" s="311"/>
      <c r="N38" s="311"/>
      <c r="O38" s="310"/>
      <c r="P38" s="312"/>
      <c r="Q38" s="71"/>
      <c r="R38" s="72"/>
      <c r="S38" s="69"/>
    </row>
    <row r="39" spans="1:19" ht="15">
      <c r="A39" s="313">
        <v>20</v>
      </c>
      <c r="B39" s="314"/>
      <c r="C39" s="322" t="s">
        <v>86</v>
      </c>
      <c r="D39" s="316" t="s">
        <v>34</v>
      </c>
      <c r="E39" s="317">
        <v>4</v>
      </c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8"/>
      <c r="Q39" s="71"/>
      <c r="R39" s="72"/>
      <c r="S39" s="69"/>
    </row>
    <row r="40" spans="1:19" ht="15">
      <c r="A40" s="313">
        <v>21</v>
      </c>
      <c r="B40" s="314"/>
      <c r="C40" s="322" t="s">
        <v>138</v>
      </c>
      <c r="D40" s="316" t="s">
        <v>34</v>
      </c>
      <c r="E40" s="317">
        <v>184.4</v>
      </c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8"/>
      <c r="Q40" s="72"/>
      <c r="R40" s="71"/>
      <c r="S40" s="69"/>
    </row>
    <row r="41" spans="1:19" ht="15">
      <c r="A41" s="313">
        <v>22</v>
      </c>
      <c r="B41" s="314"/>
      <c r="C41" s="322" t="s">
        <v>120</v>
      </c>
      <c r="D41" s="316" t="s">
        <v>35</v>
      </c>
      <c r="E41" s="317">
        <v>70.5</v>
      </c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8"/>
      <c r="Q41" s="71"/>
      <c r="R41" s="72"/>
      <c r="S41" s="69"/>
    </row>
    <row r="42" spans="1:19" ht="30">
      <c r="A42" s="313">
        <v>23</v>
      </c>
      <c r="B42" s="314"/>
      <c r="C42" s="322" t="s">
        <v>121</v>
      </c>
      <c r="D42" s="316" t="s">
        <v>35</v>
      </c>
      <c r="E42" s="321">
        <v>721.4</v>
      </c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8"/>
      <c r="Q42" s="71"/>
      <c r="R42" s="72"/>
      <c r="S42" s="69"/>
    </row>
    <row r="43" spans="1:19" ht="15">
      <c r="A43" s="313">
        <v>24</v>
      </c>
      <c r="B43" s="314"/>
      <c r="C43" s="329" t="s">
        <v>122</v>
      </c>
      <c r="D43" s="316" t="s">
        <v>80</v>
      </c>
      <c r="E43" s="330">
        <v>4328.4</v>
      </c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8"/>
      <c r="Q43" s="71"/>
      <c r="R43" s="72"/>
      <c r="S43" s="69"/>
    </row>
    <row r="44" spans="1:19" ht="30">
      <c r="A44" s="313">
        <v>25</v>
      </c>
      <c r="B44" s="314"/>
      <c r="C44" s="322" t="s">
        <v>123</v>
      </c>
      <c r="D44" s="316" t="s">
        <v>35</v>
      </c>
      <c r="E44" s="321">
        <v>721.4</v>
      </c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8"/>
      <c r="Q44" s="71"/>
      <c r="R44" s="72"/>
      <c r="S44" s="69"/>
    </row>
    <row r="45" spans="1:19" ht="15">
      <c r="A45" s="313">
        <v>26</v>
      </c>
      <c r="B45" s="314"/>
      <c r="C45" s="329" t="s">
        <v>110</v>
      </c>
      <c r="D45" s="316" t="s">
        <v>111</v>
      </c>
      <c r="E45" s="330">
        <v>4328.4</v>
      </c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8"/>
      <c r="Q45" s="71"/>
      <c r="R45" s="72"/>
      <c r="S45" s="69"/>
    </row>
    <row r="46" spans="1:19" ht="15">
      <c r="A46" s="313">
        <v>27</v>
      </c>
      <c r="B46" s="314"/>
      <c r="C46" s="329" t="s">
        <v>112</v>
      </c>
      <c r="D46" s="316" t="s">
        <v>35</v>
      </c>
      <c r="E46" s="321">
        <v>721.4</v>
      </c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8"/>
      <c r="Q46" s="71"/>
      <c r="R46" s="72"/>
      <c r="S46" s="69"/>
    </row>
    <row r="47" spans="1:19" ht="15">
      <c r="A47" s="313">
        <v>28</v>
      </c>
      <c r="B47" s="314"/>
      <c r="C47" s="329" t="s">
        <v>124</v>
      </c>
      <c r="D47" s="316" t="s">
        <v>34</v>
      </c>
      <c r="E47" s="317">
        <v>384</v>
      </c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8"/>
      <c r="Q47" s="71"/>
      <c r="R47" s="72"/>
      <c r="S47" s="69"/>
    </row>
    <row r="48" spans="1:19" ht="30">
      <c r="A48" s="313">
        <v>29</v>
      </c>
      <c r="B48" s="314"/>
      <c r="C48" s="322" t="s">
        <v>125</v>
      </c>
      <c r="D48" s="316" t="s">
        <v>82</v>
      </c>
      <c r="E48" s="321">
        <v>721.4</v>
      </c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8"/>
      <c r="Q48" s="71"/>
      <c r="R48" s="72"/>
      <c r="S48" s="69"/>
    </row>
    <row r="49" spans="1:19" ht="15">
      <c r="A49" s="313">
        <v>30</v>
      </c>
      <c r="B49" s="314"/>
      <c r="C49" s="329" t="s">
        <v>114</v>
      </c>
      <c r="D49" s="316" t="s">
        <v>115</v>
      </c>
      <c r="E49" s="317">
        <v>108.21</v>
      </c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8"/>
      <c r="Q49" s="71"/>
      <c r="R49" s="72"/>
      <c r="S49" s="69"/>
    </row>
    <row r="50" spans="1:19" ht="15">
      <c r="A50" s="313">
        <v>31</v>
      </c>
      <c r="B50" s="314"/>
      <c r="C50" s="329" t="s">
        <v>116</v>
      </c>
      <c r="D50" s="316" t="s">
        <v>111</v>
      </c>
      <c r="E50" s="330">
        <v>4328.4</v>
      </c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8"/>
      <c r="Q50" s="71"/>
      <c r="R50" s="72"/>
      <c r="S50" s="69"/>
    </row>
    <row r="51" spans="1:19" ht="15">
      <c r="A51" s="313">
        <v>32</v>
      </c>
      <c r="B51" s="314"/>
      <c r="C51" s="322" t="s">
        <v>126</v>
      </c>
      <c r="D51" s="316" t="s">
        <v>35</v>
      </c>
      <c r="E51" s="321">
        <v>721.4</v>
      </c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8"/>
      <c r="Q51" s="71"/>
      <c r="R51" s="72"/>
      <c r="S51" s="69"/>
    </row>
    <row r="52" spans="1:19" ht="15">
      <c r="A52" s="313">
        <v>33</v>
      </c>
      <c r="B52" s="314"/>
      <c r="C52" s="329" t="s">
        <v>118</v>
      </c>
      <c r="D52" s="316" t="s">
        <v>115</v>
      </c>
      <c r="E52" s="317">
        <v>216.43</v>
      </c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8"/>
      <c r="Q52" s="71"/>
      <c r="R52" s="72"/>
      <c r="S52" s="69"/>
    </row>
    <row r="53" spans="1:19" ht="15">
      <c r="A53" s="313">
        <v>34</v>
      </c>
      <c r="B53" s="314"/>
      <c r="C53" s="322" t="s">
        <v>153</v>
      </c>
      <c r="D53" s="316" t="s">
        <v>81</v>
      </c>
      <c r="E53" s="317">
        <v>8</v>
      </c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8"/>
      <c r="Q53" s="71"/>
      <c r="R53" s="72"/>
      <c r="S53" s="69"/>
    </row>
    <row r="54" spans="1:19" s="77" customFormat="1" ht="15">
      <c r="A54" s="331">
        <v>35</v>
      </c>
      <c r="B54" s="332"/>
      <c r="C54" s="333" t="s">
        <v>251</v>
      </c>
      <c r="D54" s="334"/>
      <c r="E54" s="335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7"/>
      <c r="Q54" s="75"/>
      <c r="R54" s="76"/>
      <c r="S54" s="76"/>
    </row>
    <row r="55" spans="1:19" s="77" customFormat="1" ht="15">
      <c r="A55" s="331">
        <v>36</v>
      </c>
      <c r="B55" s="332"/>
      <c r="C55" s="338" t="s">
        <v>141</v>
      </c>
      <c r="D55" s="334" t="s">
        <v>142</v>
      </c>
      <c r="E55" s="339">
        <v>7</v>
      </c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7"/>
      <c r="Q55" s="75"/>
      <c r="R55" s="76"/>
      <c r="S55" s="76"/>
    </row>
    <row r="56" spans="1:19" s="77" customFormat="1" ht="15">
      <c r="A56" s="331">
        <v>37</v>
      </c>
      <c r="B56" s="332"/>
      <c r="C56" s="338" t="s">
        <v>143</v>
      </c>
      <c r="D56" s="334" t="s">
        <v>35</v>
      </c>
      <c r="E56" s="339">
        <v>7</v>
      </c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7"/>
      <c r="Q56" s="75"/>
      <c r="R56" s="76"/>
      <c r="S56" s="76"/>
    </row>
    <row r="57" spans="1:19" s="77" customFormat="1" ht="15">
      <c r="A57" s="331">
        <v>38</v>
      </c>
      <c r="B57" s="332"/>
      <c r="C57" s="338" t="s">
        <v>144</v>
      </c>
      <c r="D57" s="334" t="s">
        <v>35</v>
      </c>
      <c r="E57" s="339">
        <v>7</v>
      </c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7"/>
      <c r="Q57" s="75"/>
      <c r="R57" s="76"/>
      <c r="S57" s="76"/>
    </row>
    <row r="58" spans="1:19" s="77" customFormat="1" ht="15">
      <c r="A58" s="331">
        <v>39</v>
      </c>
      <c r="B58" s="332"/>
      <c r="C58" s="340" t="s">
        <v>145</v>
      </c>
      <c r="D58" s="334" t="s">
        <v>35</v>
      </c>
      <c r="E58" s="339">
        <v>7</v>
      </c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7"/>
      <c r="Q58" s="78"/>
      <c r="R58" s="76"/>
      <c r="S58" s="76"/>
    </row>
    <row r="59" spans="1:19" s="77" customFormat="1" ht="30">
      <c r="A59" s="331">
        <v>40</v>
      </c>
      <c r="B59" s="332"/>
      <c r="C59" s="338" t="s">
        <v>250</v>
      </c>
      <c r="D59" s="334" t="s">
        <v>34</v>
      </c>
      <c r="E59" s="339">
        <v>6.5</v>
      </c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7"/>
      <c r="Q59" s="75"/>
      <c r="R59" s="76"/>
      <c r="S59" s="76"/>
    </row>
    <row r="60" spans="1:19" ht="15">
      <c r="A60" s="305">
        <v>41</v>
      </c>
      <c r="B60" s="306"/>
      <c r="C60" s="307" t="s">
        <v>252</v>
      </c>
      <c r="D60" s="308"/>
      <c r="E60" s="341"/>
      <c r="F60" s="310"/>
      <c r="G60" s="310"/>
      <c r="H60" s="311"/>
      <c r="I60" s="311"/>
      <c r="J60" s="311"/>
      <c r="K60" s="311"/>
      <c r="L60" s="311"/>
      <c r="M60" s="311"/>
      <c r="N60" s="311"/>
      <c r="O60" s="310"/>
      <c r="P60" s="312"/>
      <c r="Q60" s="71"/>
      <c r="R60" s="72"/>
      <c r="S60" s="71"/>
    </row>
    <row r="61" spans="1:19" ht="15">
      <c r="A61" s="305">
        <v>42</v>
      </c>
      <c r="B61" s="306"/>
      <c r="C61" s="319" t="s">
        <v>129</v>
      </c>
      <c r="D61" s="308" t="s">
        <v>35</v>
      </c>
      <c r="E61" s="341">
        <v>6.6</v>
      </c>
      <c r="F61" s="310"/>
      <c r="G61" s="310"/>
      <c r="H61" s="311"/>
      <c r="I61" s="311"/>
      <c r="J61" s="311"/>
      <c r="K61" s="311"/>
      <c r="L61" s="311"/>
      <c r="M61" s="311"/>
      <c r="N61" s="311"/>
      <c r="O61" s="310"/>
      <c r="P61" s="312"/>
      <c r="Q61" s="73"/>
      <c r="R61" s="72"/>
      <c r="S61" s="71"/>
    </row>
    <row r="62" spans="1:19" ht="15">
      <c r="A62" s="305">
        <v>43</v>
      </c>
      <c r="B62" s="306"/>
      <c r="C62" s="328" t="s">
        <v>253</v>
      </c>
      <c r="D62" s="308" t="s">
        <v>81</v>
      </c>
      <c r="E62" s="341">
        <v>1</v>
      </c>
      <c r="F62" s="310"/>
      <c r="G62" s="310"/>
      <c r="H62" s="311"/>
      <c r="I62" s="311"/>
      <c r="J62" s="311"/>
      <c r="K62" s="311"/>
      <c r="L62" s="311"/>
      <c r="M62" s="311"/>
      <c r="N62" s="311"/>
      <c r="O62" s="310"/>
      <c r="P62" s="312"/>
      <c r="Q62" s="73"/>
      <c r="R62" s="72"/>
      <c r="S62" s="71"/>
    </row>
    <row r="63" spans="1:19" ht="15">
      <c r="A63" s="305">
        <v>44</v>
      </c>
      <c r="B63" s="306"/>
      <c r="C63" s="307" t="s">
        <v>6</v>
      </c>
      <c r="D63" s="308"/>
      <c r="E63" s="342"/>
      <c r="F63" s="310"/>
      <c r="G63" s="310"/>
      <c r="H63" s="311"/>
      <c r="I63" s="311"/>
      <c r="J63" s="311"/>
      <c r="K63" s="311"/>
      <c r="L63" s="311"/>
      <c r="M63" s="311"/>
      <c r="N63" s="311"/>
      <c r="O63" s="310"/>
      <c r="P63" s="312"/>
      <c r="Q63" s="71"/>
      <c r="R63" s="72"/>
      <c r="S63" s="71"/>
    </row>
    <row r="64" spans="1:19" ht="30">
      <c r="A64" s="313">
        <v>45</v>
      </c>
      <c r="B64" s="306"/>
      <c r="C64" s="322" t="s">
        <v>336</v>
      </c>
      <c r="D64" s="316" t="s">
        <v>35</v>
      </c>
      <c r="E64" s="317">
        <v>60</v>
      </c>
      <c r="F64" s="310"/>
      <c r="G64" s="310"/>
      <c r="H64" s="311"/>
      <c r="I64" s="311"/>
      <c r="J64" s="311"/>
      <c r="K64" s="311"/>
      <c r="L64" s="311"/>
      <c r="M64" s="311"/>
      <c r="N64" s="311"/>
      <c r="O64" s="310"/>
      <c r="P64" s="312"/>
      <c r="Q64" s="72"/>
      <c r="R64" s="71"/>
      <c r="S64" s="71"/>
    </row>
    <row r="65" spans="1:19" ht="30">
      <c r="A65" s="313">
        <v>46</v>
      </c>
      <c r="B65" s="306"/>
      <c r="C65" s="322" t="s">
        <v>337</v>
      </c>
      <c r="D65" s="316" t="s">
        <v>35</v>
      </c>
      <c r="E65" s="317">
        <v>60</v>
      </c>
      <c r="F65" s="310"/>
      <c r="G65" s="310"/>
      <c r="H65" s="311"/>
      <c r="I65" s="311"/>
      <c r="J65" s="311"/>
      <c r="K65" s="311"/>
      <c r="L65" s="311"/>
      <c r="M65" s="311"/>
      <c r="N65" s="311"/>
      <c r="O65" s="310"/>
      <c r="P65" s="312"/>
      <c r="Q65" s="72"/>
      <c r="R65" s="71"/>
      <c r="S65" s="71"/>
    </row>
    <row r="66" spans="1:19" ht="15">
      <c r="A66" s="313">
        <v>47</v>
      </c>
      <c r="B66" s="306"/>
      <c r="C66" s="322" t="s">
        <v>338</v>
      </c>
      <c r="D66" s="316" t="s">
        <v>35</v>
      </c>
      <c r="E66" s="317">
        <v>60</v>
      </c>
      <c r="F66" s="310"/>
      <c r="G66" s="310"/>
      <c r="H66" s="311"/>
      <c r="I66" s="311"/>
      <c r="J66" s="311"/>
      <c r="K66" s="311"/>
      <c r="L66" s="311"/>
      <c r="M66" s="311"/>
      <c r="N66" s="311"/>
      <c r="O66" s="310"/>
      <c r="P66" s="312"/>
      <c r="Q66" s="72"/>
      <c r="R66" s="71"/>
      <c r="S66" s="71"/>
    </row>
    <row r="67" spans="1:19" ht="30">
      <c r="A67" s="343">
        <v>48</v>
      </c>
      <c r="B67" s="306"/>
      <c r="C67" s="344" t="s">
        <v>407</v>
      </c>
      <c r="D67" s="345" t="s">
        <v>35</v>
      </c>
      <c r="E67" s="346">
        <v>60</v>
      </c>
      <c r="F67" s="310"/>
      <c r="G67" s="310"/>
      <c r="H67" s="347"/>
      <c r="I67" s="347"/>
      <c r="J67" s="347"/>
      <c r="K67" s="311"/>
      <c r="L67" s="311"/>
      <c r="M67" s="311"/>
      <c r="N67" s="311"/>
      <c r="O67" s="310"/>
      <c r="P67" s="312"/>
      <c r="Q67" s="72"/>
      <c r="R67" s="71"/>
      <c r="S67" s="71"/>
    </row>
    <row r="68" spans="1:19" ht="15">
      <c r="A68" s="313">
        <v>49</v>
      </c>
      <c r="B68" s="306"/>
      <c r="C68" s="322" t="s">
        <v>339</v>
      </c>
      <c r="D68" s="316" t="s">
        <v>35</v>
      </c>
      <c r="E68" s="317">
        <v>60</v>
      </c>
      <c r="F68" s="310"/>
      <c r="G68" s="310"/>
      <c r="H68" s="311"/>
      <c r="I68" s="311"/>
      <c r="J68" s="311"/>
      <c r="K68" s="311"/>
      <c r="L68" s="311"/>
      <c r="M68" s="311"/>
      <c r="N68" s="311"/>
      <c r="O68" s="310"/>
      <c r="P68" s="312"/>
      <c r="Q68" s="71"/>
      <c r="R68" s="72"/>
      <c r="S68" s="72"/>
    </row>
    <row r="69" spans="1:19" ht="30">
      <c r="A69" s="313">
        <v>50</v>
      </c>
      <c r="B69" s="306"/>
      <c r="C69" s="322" t="s">
        <v>340</v>
      </c>
      <c r="D69" s="316" t="s">
        <v>35</v>
      </c>
      <c r="E69" s="317">
        <v>39.7</v>
      </c>
      <c r="F69" s="310"/>
      <c r="G69" s="310"/>
      <c r="H69" s="311"/>
      <c r="I69" s="311"/>
      <c r="J69" s="311"/>
      <c r="K69" s="311"/>
      <c r="L69" s="311"/>
      <c r="M69" s="311"/>
      <c r="N69" s="311"/>
      <c r="O69" s="310"/>
      <c r="P69" s="312"/>
      <c r="Q69" s="74"/>
      <c r="R69" s="71"/>
      <c r="S69" s="69"/>
    </row>
    <row r="70" spans="1:19" ht="30">
      <c r="A70" s="305">
        <v>51</v>
      </c>
      <c r="B70" s="306"/>
      <c r="C70" s="319" t="s">
        <v>341</v>
      </c>
      <c r="D70" s="308" t="s">
        <v>142</v>
      </c>
      <c r="E70" s="341">
        <v>30</v>
      </c>
      <c r="F70" s="310"/>
      <c r="G70" s="310"/>
      <c r="H70" s="311"/>
      <c r="I70" s="311"/>
      <c r="J70" s="311"/>
      <c r="K70" s="311"/>
      <c r="L70" s="311"/>
      <c r="M70" s="311"/>
      <c r="N70" s="311"/>
      <c r="O70" s="310"/>
      <c r="P70" s="312"/>
      <c r="Q70" s="72"/>
      <c r="R70" s="71"/>
      <c r="S70" s="69"/>
    </row>
    <row r="71" spans="1:19" ht="15">
      <c r="A71" s="305">
        <v>52</v>
      </c>
      <c r="B71" s="306"/>
      <c r="C71" s="328" t="s">
        <v>128</v>
      </c>
      <c r="D71" s="308" t="s">
        <v>35</v>
      </c>
      <c r="E71" s="341">
        <v>100</v>
      </c>
      <c r="F71" s="310"/>
      <c r="G71" s="310"/>
      <c r="H71" s="311"/>
      <c r="I71" s="311"/>
      <c r="J71" s="311"/>
      <c r="K71" s="311"/>
      <c r="L71" s="311"/>
      <c r="M71" s="311"/>
      <c r="N71" s="311"/>
      <c r="O71" s="310"/>
      <c r="P71" s="312"/>
      <c r="Q71" s="71"/>
      <c r="R71" s="72"/>
      <c r="S71" s="69"/>
    </row>
    <row r="72" spans="1:19" ht="15">
      <c r="A72" s="305">
        <v>53</v>
      </c>
      <c r="B72" s="306"/>
      <c r="C72" s="319" t="s">
        <v>342</v>
      </c>
      <c r="D72" s="308" t="s">
        <v>35</v>
      </c>
      <c r="E72" s="341">
        <v>10.8</v>
      </c>
      <c r="F72" s="310"/>
      <c r="G72" s="310"/>
      <c r="H72" s="311"/>
      <c r="I72" s="311"/>
      <c r="J72" s="311"/>
      <c r="K72" s="311"/>
      <c r="L72" s="311"/>
      <c r="M72" s="311"/>
      <c r="N72" s="311"/>
      <c r="O72" s="310"/>
      <c r="P72" s="312"/>
      <c r="Q72" s="73"/>
      <c r="R72" s="72"/>
      <c r="S72" s="69"/>
    </row>
    <row r="73" spans="1:19" ht="15">
      <c r="A73" s="313">
        <v>54</v>
      </c>
      <c r="B73" s="314"/>
      <c r="C73" s="322" t="s">
        <v>127</v>
      </c>
      <c r="D73" s="316" t="s">
        <v>34</v>
      </c>
      <c r="E73" s="317">
        <v>93</v>
      </c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8"/>
      <c r="Q73" s="73"/>
      <c r="R73" s="72"/>
      <c r="S73" s="69"/>
    </row>
    <row r="74" spans="1:19" ht="15">
      <c r="A74" s="305">
        <v>55</v>
      </c>
      <c r="B74" s="306"/>
      <c r="C74" s="328" t="s">
        <v>128</v>
      </c>
      <c r="D74" s="308" t="s">
        <v>35</v>
      </c>
      <c r="E74" s="341">
        <v>98</v>
      </c>
      <c r="F74" s="310"/>
      <c r="G74" s="310"/>
      <c r="H74" s="311"/>
      <c r="I74" s="311"/>
      <c r="J74" s="311"/>
      <c r="K74" s="311"/>
      <c r="L74" s="311"/>
      <c r="M74" s="311"/>
      <c r="N74" s="311"/>
      <c r="O74" s="310"/>
      <c r="P74" s="312"/>
      <c r="Q74" s="73"/>
      <c r="R74" s="72"/>
      <c r="S74" s="69"/>
    </row>
    <row r="75" spans="1:19" ht="15">
      <c r="A75" s="313">
        <v>56</v>
      </c>
      <c r="B75" s="314"/>
      <c r="C75" s="348" t="s">
        <v>12</v>
      </c>
      <c r="D75" s="316"/>
      <c r="E75" s="309"/>
      <c r="F75" s="311"/>
      <c r="G75" s="311"/>
      <c r="H75" s="311"/>
      <c r="I75" s="311"/>
      <c r="J75" s="311"/>
      <c r="K75" s="311"/>
      <c r="L75" s="311"/>
      <c r="M75" s="311"/>
      <c r="N75" s="311"/>
      <c r="O75" s="311"/>
      <c r="P75" s="318"/>
      <c r="Q75" s="72"/>
      <c r="R75" s="71"/>
      <c r="S75" s="69"/>
    </row>
    <row r="76" spans="1:19" ht="15">
      <c r="A76" s="313">
        <v>57</v>
      </c>
      <c r="B76" s="314"/>
      <c r="C76" s="322" t="s">
        <v>141</v>
      </c>
      <c r="D76" s="316" t="s">
        <v>142</v>
      </c>
      <c r="E76" s="317">
        <v>7</v>
      </c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8"/>
      <c r="Q76" s="72"/>
      <c r="R76" s="71"/>
      <c r="S76" s="69"/>
    </row>
    <row r="77" spans="1:19" ht="15">
      <c r="A77" s="313">
        <v>58</v>
      </c>
      <c r="B77" s="314"/>
      <c r="C77" s="322" t="s">
        <v>143</v>
      </c>
      <c r="D77" s="316" t="s">
        <v>35</v>
      </c>
      <c r="E77" s="317">
        <v>7</v>
      </c>
      <c r="F77" s="311"/>
      <c r="G77" s="311"/>
      <c r="H77" s="311"/>
      <c r="I77" s="311"/>
      <c r="J77" s="311"/>
      <c r="K77" s="311"/>
      <c r="L77" s="311"/>
      <c r="M77" s="311"/>
      <c r="N77" s="311"/>
      <c r="O77" s="311"/>
      <c r="P77" s="318"/>
      <c r="Q77" s="72"/>
      <c r="R77" s="71"/>
      <c r="S77" s="69"/>
    </row>
    <row r="78" spans="1:19" ht="15">
      <c r="A78" s="313">
        <v>59</v>
      </c>
      <c r="B78" s="314"/>
      <c r="C78" s="322" t="s">
        <v>144</v>
      </c>
      <c r="D78" s="316" t="s">
        <v>35</v>
      </c>
      <c r="E78" s="317">
        <v>7</v>
      </c>
      <c r="F78" s="311"/>
      <c r="G78" s="311"/>
      <c r="H78" s="311"/>
      <c r="I78" s="311"/>
      <c r="J78" s="311"/>
      <c r="K78" s="311"/>
      <c r="L78" s="311"/>
      <c r="M78" s="311"/>
      <c r="N78" s="311"/>
      <c r="O78" s="311"/>
      <c r="P78" s="318"/>
      <c r="Q78" s="72"/>
      <c r="R78" s="71"/>
      <c r="S78" s="69"/>
    </row>
    <row r="79" spans="1:19" ht="15">
      <c r="A79" s="313">
        <v>60</v>
      </c>
      <c r="B79" s="314"/>
      <c r="C79" s="315" t="s">
        <v>145</v>
      </c>
      <c r="D79" s="316" t="s">
        <v>35</v>
      </c>
      <c r="E79" s="317">
        <v>7</v>
      </c>
      <c r="F79" s="311"/>
      <c r="G79" s="311"/>
      <c r="H79" s="311"/>
      <c r="I79" s="311"/>
      <c r="J79" s="311"/>
      <c r="K79" s="311"/>
      <c r="L79" s="311"/>
      <c r="M79" s="311"/>
      <c r="N79" s="311"/>
      <c r="O79" s="311"/>
      <c r="P79" s="318"/>
      <c r="Q79" s="72"/>
      <c r="R79" s="71"/>
      <c r="S79" s="69"/>
    </row>
    <row r="80" spans="1:19" ht="30">
      <c r="A80" s="313">
        <v>61</v>
      </c>
      <c r="B80" s="314"/>
      <c r="C80" s="322" t="s">
        <v>250</v>
      </c>
      <c r="D80" s="316" t="s">
        <v>34</v>
      </c>
      <c r="E80" s="317">
        <v>6.5</v>
      </c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8"/>
      <c r="Q80" s="72"/>
      <c r="R80" s="71"/>
      <c r="S80" s="69"/>
    </row>
    <row r="81" spans="1:19" ht="15">
      <c r="A81" s="313">
        <v>62</v>
      </c>
      <c r="B81" s="314"/>
      <c r="C81" s="348" t="s">
        <v>13</v>
      </c>
      <c r="D81" s="316"/>
      <c r="E81" s="317"/>
      <c r="F81" s="311"/>
      <c r="G81" s="311"/>
      <c r="H81" s="311"/>
      <c r="I81" s="311"/>
      <c r="J81" s="311"/>
      <c r="K81" s="311"/>
      <c r="L81" s="311"/>
      <c r="M81" s="311"/>
      <c r="N81" s="311"/>
      <c r="O81" s="311"/>
      <c r="P81" s="318"/>
      <c r="Q81" s="72"/>
      <c r="R81" s="71"/>
      <c r="S81" s="69"/>
    </row>
    <row r="82" spans="1:19" ht="15">
      <c r="A82" s="313">
        <v>63</v>
      </c>
      <c r="B82" s="314"/>
      <c r="C82" s="315" t="s">
        <v>129</v>
      </c>
      <c r="D82" s="316" t="s">
        <v>35</v>
      </c>
      <c r="E82" s="317">
        <v>6.6</v>
      </c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8"/>
      <c r="Q82" s="72"/>
      <c r="R82" s="71"/>
      <c r="S82" s="69"/>
    </row>
    <row r="83" spans="1:19" ht="15">
      <c r="A83" s="313">
        <v>64</v>
      </c>
      <c r="B83" s="314"/>
      <c r="C83" s="322" t="s">
        <v>253</v>
      </c>
      <c r="D83" s="316" t="s">
        <v>81</v>
      </c>
      <c r="E83" s="317">
        <v>1</v>
      </c>
      <c r="F83" s="311"/>
      <c r="G83" s="311"/>
      <c r="H83" s="311"/>
      <c r="I83" s="311"/>
      <c r="J83" s="311"/>
      <c r="K83" s="311"/>
      <c r="L83" s="311"/>
      <c r="M83" s="311"/>
      <c r="N83" s="311"/>
      <c r="O83" s="311"/>
      <c r="P83" s="318"/>
      <c r="Q83" s="72"/>
      <c r="R83" s="71"/>
      <c r="S83" s="69"/>
    </row>
    <row r="84" spans="1:16" s="6" customFormat="1" ht="15">
      <c r="A84" s="62"/>
      <c r="B84" s="62"/>
      <c r="C84" s="625" t="s">
        <v>47</v>
      </c>
      <c r="D84" s="626"/>
      <c r="E84" s="626"/>
      <c r="F84" s="626"/>
      <c r="G84" s="626"/>
      <c r="H84" s="626"/>
      <c r="I84" s="626"/>
      <c r="J84" s="626"/>
      <c r="K84" s="627"/>
      <c r="L84" s="63"/>
      <c r="M84" s="64"/>
      <c r="N84" s="64"/>
      <c r="O84" s="64"/>
      <c r="P84" s="64"/>
    </row>
    <row r="85" spans="1:16" s="6" customFormat="1" ht="15">
      <c r="A85" s="65"/>
      <c r="B85" s="65"/>
      <c r="C85" s="616" t="s">
        <v>57</v>
      </c>
      <c r="D85" s="617"/>
      <c r="E85" s="617"/>
      <c r="F85" s="617"/>
      <c r="G85" s="617"/>
      <c r="H85" s="617"/>
      <c r="I85" s="617"/>
      <c r="J85" s="617"/>
      <c r="K85" s="618"/>
      <c r="L85" s="65"/>
      <c r="M85" s="66"/>
      <c r="N85" s="66"/>
      <c r="O85" s="66"/>
      <c r="P85" s="66"/>
    </row>
    <row r="86" spans="1:16" s="6" customFormat="1" ht="15">
      <c r="A86" s="65"/>
      <c r="B86" s="65"/>
      <c r="C86" s="619" t="s">
        <v>56</v>
      </c>
      <c r="D86" s="620"/>
      <c r="E86" s="620"/>
      <c r="F86" s="620"/>
      <c r="G86" s="620"/>
      <c r="H86" s="620"/>
      <c r="I86" s="620"/>
      <c r="J86" s="620"/>
      <c r="K86" s="621"/>
      <c r="L86" s="66"/>
      <c r="M86" s="67"/>
      <c r="N86" s="67"/>
      <c r="O86" s="67"/>
      <c r="P86" s="68"/>
    </row>
    <row r="88" spans="1:9" ht="15">
      <c r="A88" s="595" t="s">
        <v>21</v>
      </c>
      <c r="B88" s="595"/>
      <c r="C88" s="595"/>
      <c r="D88" s="595"/>
      <c r="E88" s="595"/>
      <c r="F88" s="595"/>
      <c r="G88" s="595"/>
      <c r="H88" s="595"/>
      <c r="I88" s="595"/>
    </row>
    <row r="89" spans="1:9" ht="15">
      <c r="A89" s="12"/>
      <c r="B89" s="615" t="s">
        <v>53</v>
      </c>
      <c r="C89" s="615"/>
      <c r="D89" s="615"/>
      <c r="E89" s="15"/>
      <c r="F89" s="15"/>
      <c r="G89" s="15"/>
      <c r="H89" s="15"/>
      <c r="I89" s="15"/>
    </row>
    <row r="90" spans="1:9" ht="15">
      <c r="A90" s="12"/>
      <c r="B90" s="12"/>
      <c r="C90" s="12"/>
      <c r="D90" s="23"/>
      <c r="E90" s="23"/>
      <c r="F90" s="23"/>
      <c r="G90" s="23"/>
      <c r="H90" s="23"/>
      <c r="I90" s="23"/>
    </row>
    <row r="91" spans="1:9" ht="15">
      <c r="A91" s="15" t="s">
        <v>54</v>
      </c>
      <c r="B91" s="15"/>
      <c r="C91" s="15"/>
      <c r="D91" s="15"/>
      <c r="E91" s="15"/>
      <c r="F91" s="15"/>
      <c r="G91" s="15"/>
      <c r="H91" s="15"/>
      <c r="I91" s="15"/>
    </row>
    <row r="92" spans="1:9" ht="15">
      <c r="A92" s="12"/>
      <c r="B92" s="615" t="s">
        <v>53</v>
      </c>
      <c r="C92" s="615"/>
      <c r="D92" s="615"/>
      <c r="E92" s="23"/>
      <c r="F92" s="23"/>
      <c r="G92" s="23"/>
      <c r="H92" s="23"/>
      <c r="I92" s="23"/>
    </row>
    <row r="93" spans="1:9" ht="15">
      <c r="A93" s="12"/>
      <c r="B93" s="12"/>
      <c r="C93" s="12"/>
      <c r="D93" s="23"/>
      <c r="E93" s="23"/>
      <c r="F93" s="23"/>
      <c r="G93" s="23"/>
      <c r="H93" s="23"/>
      <c r="I93" s="23"/>
    </row>
    <row r="94" spans="1:9" ht="15">
      <c r="A94" s="595" t="s">
        <v>55</v>
      </c>
      <c r="B94" s="595"/>
      <c r="C94" s="595"/>
      <c r="D94" s="595"/>
      <c r="E94" s="595"/>
      <c r="F94" s="595"/>
      <c r="G94" s="595"/>
      <c r="H94" s="595"/>
      <c r="I94" s="595"/>
    </row>
  </sheetData>
  <sheetProtection/>
  <mergeCells count="18">
    <mergeCell ref="F17:K17"/>
    <mergeCell ref="A94:I94"/>
    <mergeCell ref="C84:K84"/>
    <mergeCell ref="C85:K85"/>
    <mergeCell ref="C86:K86"/>
    <mergeCell ref="A88:I88"/>
    <mergeCell ref="B89:D89"/>
    <mergeCell ref="B92:D92"/>
    <mergeCell ref="F1:I1"/>
    <mergeCell ref="F2:I2"/>
    <mergeCell ref="A12:B12"/>
    <mergeCell ref="A11:N11"/>
    <mergeCell ref="L17:P17"/>
    <mergeCell ref="A17:A18"/>
    <mergeCell ref="B17:B18"/>
    <mergeCell ref="C17:C18"/>
    <mergeCell ref="D17:D18"/>
    <mergeCell ref="E17:E18"/>
  </mergeCells>
  <printOptions/>
  <pageMargins left="0.75" right="0.75" top="1" bottom="1" header="0.5" footer="0.5"/>
  <pageSetup horizontalDpi="600" verticalDpi="600" orientation="landscape" paperSize="9" scale="85" r:id="rId1"/>
  <rowBreaks count="1" manualBreakCount="1">
    <brk id="42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S56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2" width="6.8515625" style="0" customWidth="1"/>
    <col min="3" max="3" width="24.7109375" style="0" customWidth="1"/>
    <col min="8" max="8" width="6.7109375" style="0" customWidth="1"/>
    <col min="9" max="9" width="6.140625" style="0" customWidth="1"/>
    <col min="10" max="10" width="6.421875" style="0" customWidth="1"/>
    <col min="11" max="11" width="6.28125" style="0" customWidth="1"/>
    <col min="12" max="12" width="7.8515625" style="0" customWidth="1"/>
    <col min="13" max="13" width="5.8515625" style="0" customWidth="1"/>
    <col min="14" max="14" width="6.28125" style="0" customWidth="1"/>
    <col min="15" max="15" width="5.421875" style="0" customWidth="1"/>
    <col min="16" max="16" width="4.57421875" style="0" customWidth="1"/>
  </cols>
  <sheetData>
    <row r="2" spans="2:13" ht="29.25" customHeight="1">
      <c r="B2" s="11"/>
      <c r="C2" s="11"/>
      <c r="D2" s="11"/>
      <c r="E2" s="11"/>
      <c r="F2" s="632" t="s">
        <v>633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249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6" s="4" customFormat="1" ht="12.75">
      <c r="A12" s="668" t="s">
        <v>649</v>
      </c>
      <c r="B12" s="668"/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</row>
    <row r="13" spans="1:5" ht="15">
      <c r="A13" s="613" t="s">
        <v>36</v>
      </c>
      <c r="B13" s="613"/>
      <c r="C13" s="3"/>
      <c r="E13" s="9"/>
    </row>
    <row r="15" spans="1:11" s="6" customFormat="1" ht="15">
      <c r="A15" s="5"/>
      <c r="B15" s="5"/>
      <c r="C15" s="5"/>
      <c r="E15" s="50"/>
      <c r="J15" s="5" t="s">
        <v>18</v>
      </c>
      <c r="K15" s="5"/>
    </row>
    <row r="16" spans="1:13" s="6" customFormat="1" ht="15">
      <c r="A16" s="60" t="s">
        <v>20</v>
      </c>
      <c r="J16" s="7" t="s">
        <v>643</v>
      </c>
      <c r="K16" s="7"/>
      <c r="M16" s="61"/>
    </row>
    <row r="17" ht="13.5" thickBot="1"/>
    <row r="18" spans="1:19" ht="15.75" thickBot="1">
      <c r="A18" s="670" t="s">
        <v>31</v>
      </c>
      <c r="B18" s="670" t="s">
        <v>32</v>
      </c>
      <c r="C18" s="672" t="s">
        <v>33</v>
      </c>
      <c r="D18" s="670" t="s">
        <v>73</v>
      </c>
      <c r="E18" s="670" t="s">
        <v>74</v>
      </c>
      <c r="F18" s="669" t="s">
        <v>37</v>
      </c>
      <c r="G18" s="669"/>
      <c r="H18" s="669"/>
      <c r="I18" s="669"/>
      <c r="J18" s="669"/>
      <c r="K18" s="669"/>
      <c r="L18" s="669" t="s">
        <v>38</v>
      </c>
      <c r="M18" s="669"/>
      <c r="N18" s="669"/>
      <c r="O18" s="669"/>
      <c r="P18" s="669"/>
      <c r="Q18" s="79"/>
      <c r="R18" s="80"/>
      <c r="S18" s="80"/>
    </row>
    <row r="19" spans="1:19" ht="79.5" customHeight="1" thickBot="1">
      <c r="A19" s="671"/>
      <c r="B19" s="671"/>
      <c r="C19" s="673"/>
      <c r="D19" s="671"/>
      <c r="E19" s="671"/>
      <c r="F19" s="349" t="s">
        <v>75</v>
      </c>
      <c r="G19" s="350" t="s">
        <v>76</v>
      </c>
      <c r="H19" s="351" t="s">
        <v>44</v>
      </c>
      <c r="I19" s="350" t="s">
        <v>45</v>
      </c>
      <c r="J19" s="350" t="s">
        <v>46</v>
      </c>
      <c r="K19" s="349" t="s">
        <v>77</v>
      </c>
      <c r="L19" s="350" t="s">
        <v>78</v>
      </c>
      <c r="M19" s="350" t="s">
        <v>44</v>
      </c>
      <c r="N19" s="350" t="s">
        <v>45</v>
      </c>
      <c r="O19" s="350" t="s">
        <v>46</v>
      </c>
      <c r="P19" s="350" t="s">
        <v>79</v>
      </c>
      <c r="Q19" s="79"/>
      <c r="R19" s="80"/>
      <c r="S19" s="80"/>
    </row>
    <row r="20" spans="1:19" ht="15.75" thickBot="1">
      <c r="A20" s="352">
        <v>1</v>
      </c>
      <c r="B20" s="353">
        <v>2</v>
      </c>
      <c r="C20" s="179">
        <v>3</v>
      </c>
      <c r="D20" s="179">
        <v>4</v>
      </c>
      <c r="E20" s="180">
        <v>5</v>
      </c>
      <c r="F20" s="354">
        <v>6</v>
      </c>
      <c r="G20" s="354">
        <v>7</v>
      </c>
      <c r="H20" s="180">
        <v>8</v>
      </c>
      <c r="I20" s="180">
        <v>9</v>
      </c>
      <c r="J20" s="180">
        <v>10</v>
      </c>
      <c r="K20" s="354">
        <v>11</v>
      </c>
      <c r="L20" s="354">
        <v>12</v>
      </c>
      <c r="M20" s="354">
        <v>13</v>
      </c>
      <c r="N20" s="354">
        <v>14</v>
      </c>
      <c r="O20" s="354">
        <v>15</v>
      </c>
      <c r="P20" s="355">
        <v>16</v>
      </c>
      <c r="Q20" s="81"/>
      <c r="R20" s="80"/>
      <c r="S20" s="80"/>
    </row>
    <row r="21" spans="1:19" ht="15">
      <c r="A21" s="356">
        <v>1</v>
      </c>
      <c r="B21" s="357"/>
      <c r="C21" s="358" t="s">
        <v>170</v>
      </c>
      <c r="D21" s="359"/>
      <c r="E21" s="360"/>
      <c r="F21" s="361"/>
      <c r="G21" s="361"/>
      <c r="H21" s="362"/>
      <c r="I21" s="362"/>
      <c r="J21" s="362"/>
      <c r="K21" s="362"/>
      <c r="L21" s="362"/>
      <c r="M21" s="362"/>
      <c r="N21" s="362"/>
      <c r="O21" s="361"/>
      <c r="P21" s="363"/>
      <c r="Q21" s="81"/>
      <c r="R21" s="80"/>
      <c r="S21" s="80"/>
    </row>
    <row r="22" spans="1:19" ht="15">
      <c r="A22" s="364">
        <v>2</v>
      </c>
      <c r="B22" s="365"/>
      <c r="C22" s="366" t="s">
        <v>155</v>
      </c>
      <c r="D22" s="367" t="s">
        <v>35</v>
      </c>
      <c r="E22" s="368">
        <v>660</v>
      </c>
      <c r="F22" s="369"/>
      <c r="G22" s="370"/>
      <c r="H22" s="370"/>
      <c r="I22" s="370"/>
      <c r="J22" s="370"/>
      <c r="K22" s="371"/>
      <c r="L22" s="372"/>
      <c r="M22" s="372"/>
      <c r="N22" s="372"/>
      <c r="O22" s="372"/>
      <c r="P22" s="373"/>
      <c r="Q22" s="82"/>
      <c r="R22" s="80"/>
      <c r="S22" s="80"/>
    </row>
    <row r="23" spans="1:19" ht="15">
      <c r="A23" s="364">
        <v>3</v>
      </c>
      <c r="B23" s="365"/>
      <c r="C23" s="374" t="s">
        <v>156</v>
      </c>
      <c r="D23" s="375" t="s">
        <v>35</v>
      </c>
      <c r="E23" s="376">
        <v>660</v>
      </c>
      <c r="F23" s="369"/>
      <c r="G23" s="370"/>
      <c r="H23" s="370"/>
      <c r="I23" s="370"/>
      <c r="J23" s="370"/>
      <c r="K23" s="371"/>
      <c r="L23" s="372"/>
      <c r="M23" s="372"/>
      <c r="N23" s="372"/>
      <c r="O23" s="372"/>
      <c r="P23" s="373"/>
      <c r="Q23" s="83"/>
      <c r="R23" s="80"/>
      <c r="S23" s="80"/>
    </row>
    <row r="24" spans="1:19" ht="15">
      <c r="A24" s="364">
        <v>4</v>
      </c>
      <c r="B24" s="365"/>
      <c r="C24" s="377" t="s">
        <v>157</v>
      </c>
      <c r="D24" s="375" t="s">
        <v>35</v>
      </c>
      <c r="E24" s="368">
        <v>660</v>
      </c>
      <c r="F24" s="369"/>
      <c r="G24" s="370"/>
      <c r="H24" s="370"/>
      <c r="I24" s="370"/>
      <c r="J24" s="370"/>
      <c r="K24" s="371"/>
      <c r="L24" s="372"/>
      <c r="M24" s="372"/>
      <c r="N24" s="372"/>
      <c r="O24" s="372"/>
      <c r="P24" s="373"/>
      <c r="Q24" s="83"/>
      <c r="R24" s="83"/>
      <c r="S24" s="83"/>
    </row>
    <row r="25" spans="1:19" ht="15">
      <c r="A25" s="364">
        <v>5</v>
      </c>
      <c r="B25" s="365"/>
      <c r="C25" s="378" t="s">
        <v>158</v>
      </c>
      <c r="D25" s="367" t="s">
        <v>35</v>
      </c>
      <c r="E25" s="379">
        <v>660</v>
      </c>
      <c r="F25" s="369"/>
      <c r="G25" s="370"/>
      <c r="H25" s="370"/>
      <c r="I25" s="370"/>
      <c r="J25" s="370"/>
      <c r="K25" s="371"/>
      <c r="L25" s="372"/>
      <c r="M25" s="372"/>
      <c r="N25" s="372"/>
      <c r="O25" s="372"/>
      <c r="P25" s="373"/>
      <c r="Q25" s="83"/>
      <c r="R25" s="83"/>
      <c r="S25" s="83"/>
    </row>
    <row r="26" spans="1:19" ht="75">
      <c r="A26" s="380">
        <v>6</v>
      </c>
      <c r="B26" s="381"/>
      <c r="C26" s="382" t="s">
        <v>552</v>
      </c>
      <c r="D26" s="383" t="s">
        <v>35</v>
      </c>
      <c r="E26" s="384">
        <v>660</v>
      </c>
      <c r="F26" s="369"/>
      <c r="G26" s="370"/>
      <c r="H26" s="385"/>
      <c r="I26" s="385"/>
      <c r="J26" s="385"/>
      <c r="K26" s="371"/>
      <c r="L26" s="385"/>
      <c r="M26" s="385"/>
      <c r="N26" s="385"/>
      <c r="O26" s="386"/>
      <c r="P26" s="387"/>
      <c r="Q26" s="79"/>
      <c r="R26" s="81"/>
      <c r="S26" s="81"/>
    </row>
    <row r="27" spans="1:19" ht="15">
      <c r="A27" s="388">
        <v>7</v>
      </c>
      <c r="B27" s="381"/>
      <c r="C27" s="389" t="s">
        <v>7</v>
      </c>
      <c r="D27" s="383" t="s">
        <v>35</v>
      </c>
      <c r="E27" s="384">
        <v>660</v>
      </c>
      <c r="F27" s="386"/>
      <c r="G27" s="386"/>
      <c r="H27" s="385"/>
      <c r="I27" s="385"/>
      <c r="J27" s="385"/>
      <c r="K27" s="385"/>
      <c r="L27" s="385"/>
      <c r="M27" s="385"/>
      <c r="N27" s="385"/>
      <c r="O27" s="386"/>
      <c r="P27" s="387"/>
      <c r="Q27" s="81"/>
      <c r="R27" s="79"/>
      <c r="S27" s="79"/>
    </row>
    <row r="28" spans="1:19" ht="15">
      <c r="A28" s="380">
        <v>8</v>
      </c>
      <c r="B28" s="390"/>
      <c r="C28" s="391" t="s">
        <v>159</v>
      </c>
      <c r="D28" s="392" t="s">
        <v>80</v>
      </c>
      <c r="E28" s="384">
        <v>1</v>
      </c>
      <c r="F28" s="386"/>
      <c r="G28" s="386"/>
      <c r="H28" s="385"/>
      <c r="I28" s="385"/>
      <c r="J28" s="385"/>
      <c r="K28" s="385"/>
      <c r="L28" s="385"/>
      <c r="M28" s="385"/>
      <c r="N28" s="385"/>
      <c r="O28" s="386"/>
      <c r="P28" s="387"/>
      <c r="Q28" s="81"/>
      <c r="R28" s="79"/>
      <c r="S28" s="79"/>
    </row>
    <row r="29" spans="1:19" ht="15">
      <c r="A29" s="388">
        <v>9</v>
      </c>
      <c r="B29" s="390"/>
      <c r="C29" s="389" t="s">
        <v>160</v>
      </c>
      <c r="D29" s="383" t="s">
        <v>34</v>
      </c>
      <c r="E29" s="384">
        <v>110</v>
      </c>
      <c r="F29" s="386"/>
      <c r="G29" s="386"/>
      <c r="H29" s="385"/>
      <c r="I29" s="385"/>
      <c r="J29" s="385"/>
      <c r="K29" s="385"/>
      <c r="L29" s="385"/>
      <c r="M29" s="385"/>
      <c r="N29" s="385"/>
      <c r="O29" s="386"/>
      <c r="P29" s="387"/>
      <c r="Q29" s="81"/>
      <c r="R29" s="79"/>
      <c r="S29" s="79"/>
    </row>
    <row r="30" spans="1:19" ht="15">
      <c r="A30" s="380">
        <v>10</v>
      </c>
      <c r="B30" s="390"/>
      <c r="C30" s="391" t="s">
        <v>161</v>
      </c>
      <c r="D30" s="383" t="s">
        <v>34</v>
      </c>
      <c r="E30" s="384">
        <v>110</v>
      </c>
      <c r="F30" s="386"/>
      <c r="G30" s="386"/>
      <c r="H30" s="385"/>
      <c r="I30" s="385"/>
      <c r="J30" s="385"/>
      <c r="K30" s="385"/>
      <c r="L30" s="385"/>
      <c r="M30" s="385"/>
      <c r="N30" s="385"/>
      <c r="O30" s="386"/>
      <c r="P30" s="387"/>
      <c r="Q30" s="81"/>
      <c r="R30" s="79"/>
      <c r="S30" s="79"/>
    </row>
    <row r="31" spans="1:19" ht="15">
      <c r="A31" s="380">
        <v>11</v>
      </c>
      <c r="B31" s="381"/>
      <c r="C31" s="382" t="s">
        <v>162</v>
      </c>
      <c r="D31" s="383" t="s">
        <v>34</v>
      </c>
      <c r="E31" s="384">
        <v>75</v>
      </c>
      <c r="F31" s="386"/>
      <c r="G31" s="386"/>
      <c r="H31" s="385"/>
      <c r="I31" s="385"/>
      <c r="J31" s="385"/>
      <c r="K31" s="385"/>
      <c r="L31" s="385"/>
      <c r="M31" s="385"/>
      <c r="N31" s="385"/>
      <c r="O31" s="386"/>
      <c r="P31" s="387"/>
      <c r="Q31" s="84"/>
      <c r="R31" s="79"/>
      <c r="S31" s="79"/>
    </row>
    <row r="32" spans="1:19" ht="30">
      <c r="A32" s="380">
        <v>12</v>
      </c>
      <c r="B32" s="390"/>
      <c r="C32" s="391" t="s">
        <v>163</v>
      </c>
      <c r="D32" s="383" t="s">
        <v>34</v>
      </c>
      <c r="E32" s="384">
        <v>50</v>
      </c>
      <c r="F32" s="386"/>
      <c r="G32" s="386"/>
      <c r="H32" s="385"/>
      <c r="I32" s="385"/>
      <c r="J32" s="385"/>
      <c r="K32" s="385"/>
      <c r="L32" s="385"/>
      <c r="M32" s="385"/>
      <c r="N32" s="385"/>
      <c r="O32" s="386"/>
      <c r="P32" s="387"/>
      <c r="Q32" s="81"/>
      <c r="R32" s="79"/>
      <c r="S32" s="79"/>
    </row>
    <row r="33" spans="1:19" ht="15">
      <c r="A33" s="380">
        <v>13</v>
      </c>
      <c r="B33" s="390"/>
      <c r="C33" s="382" t="s">
        <v>231</v>
      </c>
      <c r="D33" s="383" t="s">
        <v>34</v>
      </c>
      <c r="E33" s="384">
        <v>82</v>
      </c>
      <c r="F33" s="386"/>
      <c r="G33" s="386"/>
      <c r="H33" s="385"/>
      <c r="I33" s="385"/>
      <c r="J33" s="385"/>
      <c r="K33" s="385"/>
      <c r="L33" s="385"/>
      <c r="M33" s="385"/>
      <c r="N33" s="385"/>
      <c r="O33" s="386"/>
      <c r="P33" s="387"/>
      <c r="Q33" s="84"/>
      <c r="R33" s="79"/>
      <c r="S33" s="79"/>
    </row>
    <row r="34" spans="1:19" ht="15">
      <c r="A34" s="380">
        <v>14</v>
      </c>
      <c r="B34" s="390"/>
      <c r="C34" s="382" t="s">
        <v>232</v>
      </c>
      <c r="D34" s="383" t="s">
        <v>34</v>
      </c>
      <c r="E34" s="384">
        <v>56</v>
      </c>
      <c r="F34" s="386"/>
      <c r="G34" s="386"/>
      <c r="H34" s="385"/>
      <c r="I34" s="385"/>
      <c r="J34" s="385"/>
      <c r="K34" s="385"/>
      <c r="L34" s="385"/>
      <c r="M34" s="385"/>
      <c r="N34" s="385"/>
      <c r="O34" s="386"/>
      <c r="P34" s="387"/>
      <c r="Q34" s="84"/>
      <c r="R34" s="79"/>
      <c r="S34" s="79"/>
    </row>
    <row r="35" spans="1:19" ht="15">
      <c r="A35" s="356">
        <v>15</v>
      </c>
      <c r="B35" s="357"/>
      <c r="C35" s="358" t="s">
        <v>171</v>
      </c>
      <c r="D35" s="359"/>
      <c r="E35" s="393"/>
      <c r="F35" s="361"/>
      <c r="G35" s="361"/>
      <c r="H35" s="362"/>
      <c r="I35" s="362"/>
      <c r="J35" s="362"/>
      <c r="K35" s="362"/>
      <c r="L35" s="362"/>
      <c r="M35" s="362"/>
      <c r="N35" s="362"/>
      <c r="O35" s="361"/>
      <c r="P35" s="363"/>
      <c r="Q35" s="81"/>
      <c r="R35" s="79"/>
      <c r="S35" s="79"/>
    </row>
    <row r="36" spans="1:19" ht="15">
      <c r="A36" s="364">
        <v>16</v>
      </c>
      <c r="B36" s="365"/>
      <c r="C36" s="366" t="s">
        <v>164</v>
      </c>
      <c r="D36" s="367" t="s">
        <v>35</v>
      </c>
      <c r="E36" s="368">
        <v>530</v>
      </c>
      <c r="F36" s="369"/>
      <c r="G36" s="370"/>
      <c r="H36" s="370"/>
      <c r="I36" s="370"/>
      <c r="J36" s="370"/>
      <c r="K36" s="371"/>
      <c r="L36" s="372"/>
      <c r="M36" s="372"/>
      <c r="N36" s="372"/>
      <c r="O36" s="372"/>
      <c r="P36" s="373"/>
      <c r="Q36" s="82"/>
      <c r="R36" s="83"/>
      <c r="S36" s="83"/>
    </row>
    <row r="37" spans="1:19" ht="30">
      <c r="A37" s="364">
        <v>17</v>
      </c>
      <c r="B37" s="365"/>
      <c r="C37" s="377" t="s">
        <v>165</v>
      </c>
      <c r="D37" s="375" t="s">
        <v>34</v>
      </c>
      <c r="E37" s="368">
        <v>50</v>
      </c>
      <c r="F37" s="369"/>
      <c r="G37" s="370"/>
      <c r="H37" s="370"/>
      <c r="I37" s="370"/>
      <c r="J37" s="370"/>
      <c r="K37" s="371"/>
      <c r="L37" s="372"/>
      <c r="M37" s="372"/>
      <c r="N37" s="372"/>
      <c r="O37" s="372"/>
      <c r="P37" s="373"/>
      <c r="Q37" s="83"/>
      <c r="R37" s="83"/>
      <c r="S37" s="83"/>
    </row>
    <row r="38" spans="1:19" ht="45">
      <c r="A38" s="356">
        <v>18</v>
      </c>
      <c r="B38" s="390"/>
      <c r="C38" s="382" t="s">
        <v>230</v>
      </c>
      <c r="D38" s="394" t="s">
        <v>80</v>
      </c>
      <c r="E38" s="395">
        <v>1</v>
      </c>
      <c r="F38" s="385"/>
      <c r="G38" s="386"/>
      <c r="H38" s="396"/>
      <c r="I38" s="396"/>
      <c r="J38" s="396"/>
      <c r="K38" s="385"/>
      <c r="L38" s="385"/>
      <c r="M38" s="385"/>
      <c r="N38" s="385"/>
      <c r="O38" s="386"/>
      <c r="P38" s="387"/>
      <c r="Q38" s="85"/>
      <c r="R38" s="86"/>
      <c r="S38" s="86"/>
    </row>
    <row r="39" spans="1:19" ht="15">
      <c r="A39" s="364">
        <v>19</v>
      </c>
      <c r="B39" s="365"/>
      <c r="C39" s="377" t="s">
        <v>5</v>
      </c>
      <c r="D39" s="375" t="s">
        <v>35</v>
      </c>
      <c r="E39" s="368">
        <v>530</v>
      </c>
      <c r="F39" s="369"/>
      <c r="G39" s="370"/>
      <c r="H39" s="370"/>
      <c r="I39" s="370"/>
      <c r="J39" s="370"/>
      <c r="K39" s="371"/>
      <c r="L39" s="372"/>
      <c r="M39" s="372"/>
      <c r="N39" s="372"/>
      <c r="O39" s="372"/>
      <c r="P39" s="373"/>
      <c r="Q39" s="83"/>
      <c r="R39" s="83"/>
      <c r="S39" s="83"/>
    </row>
    <row r="40" spans="1:19" ht="15">
      <c r="A40" s="364">
        <v>20</v>
      </c>
      <c r="B40" s="365"/>
      <c r="C40" s="378" t="s">
        <v>166</v>
      </c>
      <c r="D40" s="367" t="s">
        <v>80</v>
      </c>
      <c r="E40" s="379">
        <v>1</v>
      </c>
      <c r="F40" s="369"/>
      <c r="G40" s="370"/>
      <c r="H40" s="370"/>
      <c r="I40" s="370"/>
      <c r="J40" s="370"/>
      <c r="K40" s="371"/>
      <c r="L40" s="372"/>
      <c r="M40" s="372"/>
      <c r="N40" s="372"/>
      <c r="O40" s="372"/>
      <c r="P40" s="373"/>
      <c r="Q40" s="83"/>
      <c r="R40" s="83"/>
      <c r="S40" s="83"/>
    </row>
    <row r="41" spans="1:19" ht="75">
      <c r="A41" s="380">
        <v>21</v>
      </c>
      <c r="B41" s="390"/>
      <c r="C41" s="382" t="s">
        <v>167</v>
      </c>
      <c r="D41" s="383" t="s">
        <v>34</v>
      </c>
      <c r="E41" s="384">
        <v>71</v>
      </c>
      <c r="F41" s="369"/>
      <c r="G41" s="370"/>
      <c r="H41" s="385"/>
      <c r="I41" s="385"/>
      <c r="J41" s="385"/>
      <c r="K41" s="371"/>
      <c r="L41" s="385"/>
      <c r="M41" s="385"/>
      <c r="N41" s="385"/>
      <c r="O41" s="386"/>
      <c r="P41" s="387"/>
      <c r="Q41" s="79"/>
      <c r="R41" s="81"/>
      <c r="S41" s="81"/>
    </row>
    <row r="42" spans="1:19" ht="45">
      <c r="A42" s="388">
        <v>22</v>
      </c>
      <c r="B42" s="390"/>
      <c r="C42" s="389" t="s">
        <v>168</v>
      </c>
      <c r="D42" s="383" t="s">
        <v>35</v>
      </c>
      <c r="E42" s="384">
        <v>530</v>
      </c>
      <c r="F42" s="385"/>
      <c r="G42" s="386"/>
      <c r="H42" s="385"/>
      <c r="I42" s="385"/>
      <c r="J42" s="385"/>
      <c r="K42" s="385"/>
      <c r="L42" s="385"/>
      <c r="M42" s="385"/>
      <c r="N42" s="385"/>
      <c r="O42" s="386"/>
      <c r="P42" s="387"/>
      <c r="Q42" s="81"/>
      <c r="R42" s="79"/>
      <c r="S42" s="79"/>
    </row>
    <row r="43" spans="1:19" ht="15">
      <c r="A43" s="356">
        <v>23</v>
      </c>
      <c r="B43" s="357"/>
      <c r="C43" s="358" t="s">
        <v>137</v>
      </c>
      <c r="D43" s="359"/>
      <c r="E43" s="397"/>
      <c r="F43" s="361"/>
      <c r="G43" s="361"/>
      <c r="H43" s="362"/>
      <c r="I43" s="362"/>
      <c r="J43" s="362"/>
      <c r="K43" s="362"/>
      <c r="L43" s="362"/>
      <c r="M43" s="362"/>
      <c r="N43" s="362"/>
      <c r="O43" s="361"/>
      <c r="P43" s="363"/>
      <c r="Q43" s="81"/>
      <c r="R43" s="79"/>
      <c r="S43" s="79"/>
    </row>
    <row r="44" spans="1:19" ht="45">
      <c r="A44" s="364">
        <v>24</v>
      </c>
      <c r="B44" s="365"/>
      <c r="C44" s="377" t="s">
        <v>169</v>
      </c>
      <c r="D44" s="375" t="s">
        <v>80</v>
      </c>
      <c r="E44" s="368">
        <v>2</v>
      </c>
      <c r="F44" s="369"/>
      <c r="G44" s="370"/>
      <c r="H44" s="370"/>
      <c r="I44" s="370"/>
      <c r="J44" s="370"/>
      <c r="K44" s="371"/>
      <c r="L44" s="372"/>
      <c r="M44" s="372"/>
      <c r="N44" s="372"/>
      <c r="O44" s="372"/>
      <c r="P44" s="373"/>
      <c r="Q44" s="83"/>
      <c r="R44" s="83"/>
      <c r="S44" s="83"/>
    </row>
    <row r="45" spans="1:19" ht="30">
      <c r="A45" s="388">
        <v>25</v>
      </c>
      <c r="B45" s="365"/>
      <c r="C45" s="389" t="s">
        <v>172</v>
      </c>
      <c r="D45" s="383" t="s">
        <v>81</v>
      </c>
      <c r="E45" s="384">
        <v>9</v>
      </c>
      <c r="F45" s="386"/>
      <c r="G45" s="386"/>
      <c r="H45" s="385"/>
      <c r="I45" s="385"/>
      <c r="J45" s="385"/>
      <c r="K45" s="385"/>
      <c r="L45" s="385"/>
      <c r="M45" s="385"/>
      <c r="N45" s="385"/>
      <c r="O45" s="386"/>
      <c r="P45" s="387"/>
      <c r="Q45" s="81"/>
      <c r="R45" s="79"/>
      <c r="S45" s="79"/>
    </row>
    <row r="46" spans="1:16" s="6" customFormat="1" ht="15">
      <c r="A46" s="62"/>
      <c r="B46" s="62"/>
      <c r="C46" s="625" t="s">
        <v>47</v>
      </c>
      <c r="D46" s="626"/>
      <c r="E46" s="626"/>
      <c r="F46" s="626"/>
      <c r="G46" s="626"/>
      <c r="H46" s="626"/>
      <c r="I46" s="626"/>
      <c r="J46" s="626"/>
      <c r="K46" s="627"/>
      <c r="L46" s="63"/>
      <c r="M46" s="64"/>
      <c r="N46" s="64"/>
      <c r="O46" s="64"/>
      <c r="P46" s="64"/>
    </row>
    <row r="47" spans="1:16" s="6" customFormat="1" ht="15">
      <c r="A47" s="65"/>
      <c r="B47" s="65"/>
      <c r="C47" s="616" t="s">
        <v>57</v>
      </c>
      <c r="D47" s="617"/>
      <c r="E47" s="617"/>
      <c r="F47" s="617"/>
      <c r="G47" s="617"/>
      <c r="H47" s="617"/>
      <c r="I47" s="617"/>
      <c r="J47" s="617"/>
      <c r="K47" s="618"/>
      <c r="L47" s="65"/>
      <c r="M47" s="66"/>
      <c r="N47" s="66"/>
      <c r="O47" s="66"/>
      <c r="P47" s="66"/>
    </row>
    <row r="48" spans="1:16" s="6" customFormat="1" ht="15">
      <c r="A48" s="65"/>
      <c r="B48" s="65"/>
      <c r="C48" s="619" t="s">
        <v>56</v>
      </c>
      <c r="D48" s="620"/>
      <c r="E48" s="620"/>
      <c r="F48" s="620"/>
      <c r="G48" s="620"/>
      <c r="H48" s="620"/>
      <c r="I48" s="620"/>
      <c r="J48" s="620"/>
      <c r="K48" s="621"/>
      <c r="L48" s="66"/>
      <c r="M48" s="67"/>
      <c r="N48" s="67"/>
      <c r="O48" s="67"/>
      <c r="P48" s="68"/>
    </row>
    <row r="50" spans="1:9" ht="15">
      <c r="A50" s="595" t="s">
        <v>21</v>
      </c>
      <c r="B50" s="595"/>
      <c r="C50" s="595"/>
      <c r="D50" s="595"/>
      <c r="E50" s="595"/>
      <c r="F50" s="595"/>
      <c r="G50" s="595"/>
      <c r="H50" s="595"/>
      <c r="I50" s="595"/>
    </row>
    <row r="51" spans="1:9" ht="15">
      <c r="A51" s="12"/>
      <c r="B51" s="23"/>
      <c r="C51" s="23"/>
      <c r="D51" s="23" t="s">
        <v>53</v>
      </c>
      <c r="E51" s="23"/>
      <c r="F51" s="23"/>
      <c r="G51" s="23"/>
      <c r="H51" s="23"/>
      <c r="I51" s="23"/>
    </row>
    <row r="52" spans="1:9" ht="15">
      <c r="A52" s="12"/>
      <c r="B52" s="12"/>
      <c r="C52" s="12"/>
      <c r="D52" s="23"/>
      <c r="E52" s="23"/>
      <c r="F52" s="23"/>
      <c r="G52" s="23"/>
      <c r="H52" s="23"/>
      <c r="I52" s="23"/>
    </row>
    <row r="53" spans="1:9" ht="15">
      <c r="A53" s="15" t="s">
        <v>54</v>
      </c>
      <c r="B53" s="15"/>
      <c r="C53" s="15"/>
      <c r="D53" s="15"/>
      <c r="E53" s="15"/>
      <c r="F53" s="15"/>
      <c r="G53" s="15"/>
      <c r="H53" s="15"/>
      <c r="I53" s="15"/>
    </row>
    <row r="54" spans="1:9" ht="15">
      <c r="A54" s="12"/>
      <c r="B54" s="23"/>
      <c r="C54" s="23"/>
      <c r="D54" s="23" t="s">
        <v>53</v>
      </c>
      <c r="E54" s="23"/>
      <c r="F54" s="23"/>
      <c r="G54" s="23"/>
      <c r="H54" s="23"/>
      <c r="I54" s="23"/>
    </row>
    <row r="55" spans="1:9" ht="15">
      <c r="A55" s="12"/>
      <c r="B55" s="12"/>
      <c r="C55" s="12"/>
      <c r="D55" s="23"/>
      <c r="E55" s="23"/>
      <c r="F55" s="23"/>
      <c r="G55" s="23"/>
      <c r="H55" s="23"/>
      <c r="I55" s="23"/>
    </row>
    <row r="56" spans="1:9" ht="15">
      <c r="A56" s="595" t="s">
        <v>55</v>
      </c>
      <c r="B56" s="595"/>
      <c r="C56" s="595"/>
      <c r="D56" s="595"/>
      <c r="E56" s="595"/>
      <c r="F56" s="595"/>
      <c r="G56" s="595"/>
      <c r="H56" s="595"/>
      <c r="I56" s="595"/>
    </row>
  </sheetData>
  <sheetProtection/>
  <mergeCells count="16">
    <mergeCell ref="F18:K18"/>
    <mergeCell ref="A56:I56"/>
    <mergeCell ref="C46:K46"/>
    <mergeCell ref="C47:K47"/>
    <mergeCell ref="C48:K48"/>
    <mergeCell ref="A50:I50"/>
    <mergeCell ref="F2:I2"/>
    <mergeCell ref="F3:I3"/>
    <mergeCell ref="A13:B13"/>
    <mergeCell ref="A12:P12"/>
    <mergeCell ref="L18:P18"/>
    <mergeCell ref="A18:A19"/>
    <mergeCell ref="B18:B19"/>
    <mergeCell ref="C18:C19"/>
    <mergeCell ref="D18:D19"/>
    <mergeCell ref="E18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105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49.00390625" style="0" customWidth="1"/>
    <col min="5" max="5" width="7.8515625" style="0" customWidth="1"/>
    <col min="6" max="6" width="6.28125" style="0" customWidth="1"/>
    <col min="8" max="8" width="5.7109375" style="0" customWidth="1"/>
    <col min="9" max="9" width="6.421875" style="0" customWidth="1"/>
    <col min="10" max="10" width="5.421875" style="0" customWidth="1"/>
    <col min="11" max="11" width="4.28125" style="0" customWidth="1"/>
    <col min="12" max="12" width="6.8515625" style="0" customWidth="1"/>
    <col min="13" max="13" width="6.00390625" style="0" customWidth="1"/>
    <col min="14" max="15" width="5.7109375" style="0" customWidth="1"/>
    <col min="16" max="16" width="5.421875" style="0" customWidth="1"/>
  </cols>
  <sheetData>
    <row r="2" spans="2:13" ht="29.25" customHeight="1">
      <c r="B2" s="11"/>
      <c r="C2" s="11"/>
      <c r="D2" s="11"/>
      <c r="E2" s="11"/>
      <c r="F2" s="632" t="s">
        <v>634</v>
      </c>
      <c r="G2" s="632"/>
      <c r="H2" s="632"/>
      <c r="I2" s="632"/>
      <c r="J2" s="11"/>
      <c r="K2" s="11"/>
      <c r="L2" s="11"/>
      <c r="M2" s="11"/>
    </row>
    <row r="3" spans="4:12" ht="17.25" customHeight="1">
      <c r="D3" s="2"/>
      <c r="E3" s="2"/>
      <c r="F3" s="614" t="s">
        <v>411</v>
      </c>
      <c r="G3" s="614"/>
      <c r="H3" s="614"/>
      <c r="I3" s="614"/>
      <c r="J3" s="2"/>
      <c r="K3" s="2"/>
      <c r="L3" s="2"/>
    </row>
    <row r="4" spans="5:11" ht="15" customHeight="1">
      <c r="E4" s="49"/>
      <c r="F4" s="2"/>
      <c r="G4" s="2"/>
      <c r="H4" s="2"/>
      <c r="I4" s="2"/>
      <c r="J4" s="2"/>
      <c r="K4" s="2"/>
    </row>
    <row r="5" spans="5:11" ht="15" customHeight="1">
      <c r="E5" s="49"/>
      <c r="F5" s="2"/>
      <c r="G5" s="2"/>
      <c r="H5" s="2"/>
      <c r="I5" s="2"/>
      <c r="J5" s="2"/>
      <c r="K5" s="2"/>
    </row>
    <row r="6" spans="1:5" s="6" customFormat="1" ht="15">
      <c r="A6" s="25" t="s">
        <v>15</v>
      </c>
      <c r="B6" s="26"/>
      <c r="C6" s="26"/>
      <c r="E6" s="50"/>
    </row>
    <row r="7" spans="1:5" s="6" customFormat="1" ht="15">
      <c r="A7" s="26" t="s">
        <v>16</v>
      </c>
      <c r="B7" s="27"/>
      <c r="C7" s="27"/>
      <c r="E7" s="50"/>
    </row>
    <row r="8" spans="1:5" s="6" customFormat="1" ht="15">
      <c r="A8" s="26" t="s">
        <v>17</v>
      </c>
      <c r="B8" s="26"/>
      <c r="C8" s="26"/>
      <c r="E8" s="50"/>
    </row>
    <row r="9" spans="5:11" ht="15" customHeight="1">
      <c r="E9" s="49"/>
      <c r="F9" s="2"/>
      <c r="G9" s="2"/>
      <c r="H9" s="2"/>
      <c r="I9" s="2"/>
      <c r="J9" s="2"/>
      <c r="K9" s="2"/>
    </row>
    <row r="10" spans="1:7" s="6" customFormat="1" ht="15">
      <c r="A10" s="7" t="s">
        <v>71</v>
      </c>
      <c r="B10" s="7"/>
      <c r="C10" s="7"/>
      <c r="D10" s="7"/>
      <c r="E10" s="51"/>
      <c r="F10" s="7"/>
      <c r="G10" s="7"/>
    </row>
    <row r="11" spans="1:5" s="6" customFormat="1" ht="15">
      <c r="A11" s="6" t="s">
        <v>72</v>
      </c>
      <c r="E11" s="50"/>
    </row>
    <row r="12" spans="1:14" s="4" customFormat="1" ht="15">
      <c r="A12" s="590" t="s">
        <v>649</v>
      </c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</row>
    <row r="13" spans="1:5" ht="15">
      <c r="A13" s="613" t="s">
        <v>36</v>
      </c>
      <c r="B13" s="613"/>
      <c r="C13" s="3"/>
      <c r="E13" s="9"/>
    </row>
    <row r="14" spans="1:5" ht="12.75">
      <c r="A14" s="3"/>
      <c r="B14" s="3"/>
      <c r="C14" s="3"/>
      <c r="E14" s="9"/>
    </row>
    <row r="15" spans="1:11" ht="15">
      <c r="A15" s="3"/>
      <c r="B15" s="3"/>
      <c r="C15" s="3"/>
      <c r="E15" s="9"/>
      <c r="J15" s="5" t="s">
        <v>18</v>
      </c>
      <c r="K15" s="5"/>
    </row>
    <row r="16" spans="1:13" ht="15">
      <c r="A16" s="60" t="s">
        <v>20</v>
      </c>
      <c r="B16" s="6"/>
      <c r="C16" s="6"/>
      <c r="D16" s="6"/>
      <c r="E16" s="6"/>
      <c r="F16" s="6"/>
      <c r="G16" s="6"/>
      <c r="H16" s="6"/>
      <c r="J16" s="7" t="s">
        <v>644</v>
      </c>
      <c r="K16" s="7"/>
      <c r="M16" s="8"/>
    </row>
    <row r="17" ht="13.5" thickBot="1"/>
    <row r="18" spans="1:16" s="4" customFormat="1" ht="13.5" customHeight="1" thickBot="1">
      <c r="A18" s="674" t="s">
        <v>31</v>
      </c>
      <c r="B18" s="674" t="s">
        <v>32</v>
      </c>
      <c r="C18" s="677" t="s">
        <v>33</v>
      </c>
      <c r="D18" s="674" t="s">
        <v>73</v>
      </c>
      <c r="E18" s="674" t="s">
        <v>74</v>
      </c>
      <c r="F18" s="676" t="s">
        <v>37</v>
      </c>
      <c r="G18" s="676"/>
      <c r="H18" s="676"/>
      <c r="I18" s="676"/>
      <c r="J18" s="676"/>
      <c r="K18" s="676"/>
      <c r="L18" s="676" t="s">
        <v>38</v>
      </c>
      <c r="M18" s="676"/>
      <c r="N18" s="676"/>
      <c r="O18" s="676"/>
      <c r="P18" s="676"/>
    </row>
    <row r="19" spans="1:16" s="4" customFormat="1" ht="95.25" customHeight="1" thickBot="1">
      <c r="A19" s="675"/>
      <c r="B19" s="675"/>
      <c r="C19" s="678"/>
      <c r="D19" s="675"/>
      <c r="E19" s="675"/>
      <c r="F19" s="398" t="s">
        <v>75</v>
      </c>
      <c r="G19" s="399" t="s">
        <v>76</v>
      </c>
      <c r="H19" s="400" t="s">
        <v>44</v>
      </c>
      <c r="I19" s="400" t="s">
        <v>45</v>
      </c>
      <c r="J19" s="400" t="s">
        <v>46</v>
      </c>
      <c r="K19" s="401" t="s">
        <v>77</v>
      </c>
      <c r="L19" s="400" t="s">
        <v>78</v>
      </c>
      <c r="M19" s="400" t="s">
        <v>44</v>
      </c>
      <c r="N19" s="399" t="s">
        <v>45</v>
      </c>
      <c r="O19" s="399" t="s">
        <v>46</v>
      </c>
      <c r="P19" s="399" t="s">
        <v>79</v>
      </c>
    </row>
    <row r="20" spans="1:17" s="4" customFormat="1" ht="15.75" thickBot="1">
      <c r="A20" s="402">
        <v>1</v>
      </c>
      <c r="B20" s="403">
        <v>2</v>
      </c>
      <c r="C20" s="179">
        <v>3</v>
      </c>
      <c r="D20" s="179">
        <v>4</v>
      </c>
      <c r="E20" s="180">
        <v>5</v>
      </c>
      <c r="F20" s="404">
        <v>6</v>
      </c>
      <c r="G20" s="404">
        <v>7</v>
      </c>
      <c r="H20" s="180">
        <v>8</v>
      </c>
      <c r="I20" s="180">
        <v>9</v>
      </c>
      <c r="J20" s="180">
        <v>10</v>
      </c>
      <c r="K20" s="405">
        <v>11</v>
      </c>
      <c r="L20" s="405">
        <v>12</v>
      </c>
      <c r="M20" s="405">
        <v>13</v>
      </c>
      <c r="N20" s="404">
        <v>14</v>
      </c>
      <c r="O20" s="404">
        <v>15</v>
      </c>
      <c r="P20" s="406">
        <v>16</v>
      </c>
      <c r="Q20" s="137"/>
    </row>
    <row r="21" spans="1:19" s="4" customFormat="1" ht="13.5" customHeight="1">
      <c r="A21" s="407">
        <v>1</v>
      </c>
      <c r="B21" s="28"/>
      <c r="C21" s="259" t="s">
        <v>428</v>
      </c>
      <c r="D21" s="260"/>
      <c r="E21" s="261"/>
      <c r="F21" s="408"/>
      <c r="G21" s="408"/>
      <c r="H21" s="409"/>
      <c r="I21" s="409"/>
      <c r="J21" s="409"/>
      <c r="K21" s="409"/>
      <c r="L21" s="409"/>
      <c r="M21" s="409"/>
      <c r="N21" s="409"/>
      <c r="O21" s="408"/>
      <c r="P21" s="410"/>
      <c r="R21" s="137"/>
      <c r="S21" s="137"/>
    </row>
    <row r="22" spans="1:19" s="4" customFormat="1" ht="13.5" customHeight="1">
      <c r="A22" s="407">
        <v>2</v>
      </c>
      <c r="B22" s="28"/>
      <c r="C22" s="411" t="s">
        <v>141</v>
      </c>
      <c r="D22" s="260" t="s">
        <v>142</v>
      </c>
      <c r="E22" s="412">
        <f>8*6.5*2.15</f>
        <v>111.8</v>
      </c>
      <c r="F22" s="408"/>
      <c r="G22" s="408"/>
      <c r="H22" s="409"/>
      <c r="I22" s="409"/>
      <c r="J22" s="409"/>
      <c r="K22" s="409"/>
      <c r="L22" s="409"/>
      <c r="M22" s="409"/>
      <c r="N22" s="409"/>
      <c r="O22" s="408"/>
      <c r="P22" s="410"/>
      <c r="R22" s="137"/>
      <c r="S22" s="137"/>
    </row>
    <row r="23" spans="1:19" s="4" customFormat="1" ht="15">
      <c r="A23" s="407">
        <v>3</v>
      </c>
      <c r="B23" s="28"/>
      <c r="C23" s="411" t="s">
        <v>429</v>
      </c>
      <c r="D23" s="260" t="s">
        <v>35</v>
      </c>
      <c r="E23" s="412">
        <f>3.5*4.5+3.2*3.5</f>
        <v>26.950000000000003</v>
      </c>
      <c r="F23" s="408"/>
      <c r="G23" s="408"/>
      <c r="H23" s="409"/>
      <c r="I23" s="409"/>
      <c r="J23" s="409"/>
      <c r="K23" s="409"/>
      <c r="L23" s="409"/>
      <c r="M23" s="409"/>
      <c r="N23" s="409"/>
      <c r="O23" s="408"/>
      <c r="P23" s="410"/>
      <c r="R23" s="137"/>
      <c r="S23" s="137"/>
    </row>
    <row r="24" spans="1:19" s="4" customFormat="1" ht="13.5" customHeight="1">
      <c r="A24" s="407">
        <v>4</v>
      </c>
      <c r="B24" s="28"/>
      <c r="C24" s="411" t="s">
        <v>430</v>
      </c>
      <c r="D24" s="260" t="s">
        <v>81</v>
      </c>
      <c r="E24" s="412">
        <v>1</v>
      </c>
      <c r="F24" s="408"/>
      <c r="G24" s="408"/>
      <c r="H24" s="409"/>
      <c r="I24" s="409"/>
      <c r="J24" s="409"/>
      <c r="K24" s="409"/>
      <c r="L24" s="409"/>
      <c r="M24" s="409"/>
      <c r="N24" s="409"/>
      <c r="O24" s="408"/>
      <c r="P24" s="410"/>
      <c r="R24" s="137"/>
      <c r="S24" s="137"/>
    </row>
    <row r="25" spans="1:19" s="4" customFormat="1" ht="13.5" customHeight="1">
      <c r="A25" s="407">
        <v>5</v>
      </c>
      <c r="B25" s="28"/>
      <c r="C25" s="411" t="s">
        <v>144</v>
      </c>
      <c r="D25" s="260" t="s">
        <v>142</v>
      </c>
      <c r="E25" s="412">
        <v>8.5</v>
      </c>
      <c r="F25" s="408"/>
      <c r="G25" s="408"/>
      <c r="H25" s="409"/>
      <c r="I25" s="409"/>
      <c r="J25" s="409"/>
      <c r="K25" s="409"/>
      <c r="L25" s="409"/>
      <c r="M25" s="409"/>
      <c r="N25" s="409"/>
      <c r="O25" s="408"/>
      <c r="P25" s="410"/>
      <c r="R25" s="137"/>
      <c r="S25" s="137"/>
    </row>
    <row r="26" spans="1:19" s="4" customFormat="1" ht="15">
      <c r="A26" s="407">
        <v>6</v>
      </c>
      <c r="B26" s="28"/>
      <c r="C26" s="411" t="s">
        <v>431</v>
      </c>
      <c r="D26" s="260" t="s">
        <v>35</v>
      </c>
      <c r="E26" s="412">
        <v>33</v>
      </c>
      <c r="F26" s="408"/>
      <c r="G26" s="408"/>
      <c r="H26" s="409"/>
      <c r="I26" s="409"/>
      <c r="J26" s="409"/>
      <c r="K26" s="409"/>
      <c r="L26" s="409"/>
      <c r="M26" s="409"/>
      <c r="N26" s="409"/>
      <c r="O26" s="408"/>
      <c r="P26" s="410"/>
      <c r="R26" s="137"/>
      <c r="S26" s="137"/>
    </row>
    <row r="27" spans="1:19" s="4" customFormat="1" ht="13.5" customHeight="1">
      <c r="A27" s="407">
        <v>7</v>
      </c>
      <c r="B27" s="28"/>
      <c r="C27" s="411" t="s">
        <v>432</v>
      </c>
      <c r="D27" s="260" t="s">
        <v>142</v>
      </c>
      <c r="E27" s="412">
        <f>11.5*0.4*0.1+10.8*0.6*0.1</f>
        <v>1.108</v>
      </c>
      <c r="F27" s="408"/>
      <c r="G27" s="408"/>
      <c r="H27" s="409"/>
      <c r="I27" s="409"/>
      <c r="J27" s="409"/>
      <c r="K27" s="409"/>
      <c r="L27" s="409"/>
      <c r="M27" s="409"/>
      <c r="N27" s="409"/>
      <c r="O27" s="408"/>
      <c r="P27" s="410"/>
      <c r="R27" s="137"/>
      <c r="S27" s="137"/>
    </row>
    <row r="28" spans="1:19" s="4" customFormat="1" ht="13.5" customHeight="1">
      <c r="A28" s="407">
        <v>8</v>
      </c>
      <c r="B28" s="28"/>
      <c r="C28" s="411" t="s">
        <v>433</v>
      </c>
      <c r="D28" s="260" t="s">
        <v>35</v>
      </c>
      <c r="E28" s="412">
        <f>E23</f>
        <v>26.950000000000003</v>
      </c>
      <c r="F28" s="408"/>
      <c r="G28" s="408"/>
      <c r="H28" s="409"/>
      <c r="I28" s="409"/>
      <c r="J28" s="409"/>
      <c r="K28" s="409"/>
      <c r="L28" s="409"/>
      <c r="M28" s="409"/>
      <c r="N28" s="409"/>
      <c r="O28" s="408"/>
      <c r="P28" s="410"/>
      <c r="R28" s="137"/>
      <c r="S28" s="137"/>
    </row>
    <row r="29" spans="1:19" s="4" customFormat="1" ht="15">
      <c r="A29" s="407">
        <v>9</v>
      </c>
      <c r="B29" s="28"/>
      <c r="C29" s="411" t="s">
        <v>431</v>
      </c>
      <c r="D29" s="260" t="s">
        <v>35</v>
      </c>
      <c r="E29" s="412">
        <f>11.5*1.4*2+21.2*2.1</f>
        <v>76.72</v>
      </c>
      <c r="F29" s="408"/>
      <c r="G29" s="408"/>
      <c r="H29" s="409"/>
      <c r="I29" s="409"/>
      <c r="J29" s="409"/>
      <c r="K29" s="409"/>
      <c r="L29" s="409"/>
      <c r="M29" s="409"/>
      <c r="N29" s="409"/>
      <c r="O29" s="408"/>
      <c r="P29" s="410"/>
      <c r="R29" s="137"/>
      <c r="S29" s="137"/>
    </row>
    <row r="30" spans="1:19" s="4" customFormat="1" ht="13.5" customHeight="1">
      <c r="A30" s="407">
        <v>10</v>
      </c>
      <c r="B30" s="28"/>
      <c r="C30" s="411" t="s">
        <v>434</v>
      </c>
      <c r="D30" s="260" t="s">
        <v>130</v>
      </c>
      <c r="E30" s="412">
        <f>0.07*E31</f>
        <v>1.6800000000000002</v>
      </c>
      <c r="F30" s="408"/>
      <c r="G30" s="408"/>
      <c r="H30" s="409"/>
      <c r="I30" s="409"/>
      <c r="J30" s="409"/>
      <c r="K30" s="409"/>
      <c r="L30" s="409"/>
      <c r="M30" s="409"/>
      <c r="N30" s="409"/>
      <c r="O30" s="408"/>
      <c r="P30" s="410"/>
      <c r="R30" s="139"/>
      <c r="S30" s="137"/>
    </row>
    <row r="31" spans="1:19" s="4" customFormat="1" ht="13.5" customHeight="1">
      <c r="A31" s="407">
        <v>11</v>
      </c>
      <c r="B31" s="28"/>
      <c r="C31" s="413" t="s">
        <v>435</v>
      </c>
      <c r="D31" s="260" t="s">
        <v>142</v>
      </c>
      <c r="E31" s="412">
        <v>24</v>
      </c>
      <c r="F31" s="408"/>
      <c r="G31" s="408"/>
      <c r="H31" s="409"/>
      <c r="I31" s="409"/>
      <c r="J31" s="409"/>
      <c r="K31" s="409"/>
      <c r="L31" s="409"/>
      <c r="M31" s="409"/>
      <c r="N31" s="409"/>
      <c r="O31" s="408"/>
      <c r="P31" s="410"/>
      <c r="R31" s="137"/>
      <c r="S31" s="137"/>
    </row>
    <row r="32" spans="1:19" s="4" customFormat="1" ht="13.5" customHeight="1">
      <c r="A32" s="407">
        <v>12</v>
      </c>
      <c r="B32" s="28"/>
      <c r="C32" s="411" t="s">
        <v>436</v>
      </c>
      <c r="D32" s="260" t="s">
        <v>35</v>
      </c>
      <c r="E32" s="412">
        <f>10.8*2+11.5*1.3*2</f>
        <v>51.5</v>
      </c>
      <c r="F32" s="408"/>
      <c r="G32" s="408"/>
      <c r="H32" s="409"/>
      <c r="I32" s="409"/>
      <c r="J32" s="409"/>
      <c r="K32" s="409"/>
      <c r="L32" s="409"/>
      <c r="M32" s="409"/>
      <c r="N32" s="409"/>
      <c r="O32" s="408"/>
      <c r="P32" s="410"/>
      <c r="R32" s="137"/>
      <c r="S32" s="137"/>
    </row>
    <row r="33" spans="1:19" s="4" customFormat="1" ht="13.5" customHeight="1">
      <c r="A33" s="407">
        <v>13</v>
      </c>
      <c r="B33" s="28"/>
      <c r="C33" s="411" t="s">
        <v>437</v>
      </c>
      <c r="D33" s="260" t="s">
        <v>80</v>
      </c>
      <c r="E33" s="412">
        <v>6</v>
      </c>
      <c r="F33" s="408"/>
      <c r="G33" s="408"/>
      <c r="H33" s="409"/>
      <c r="I33" s="409"/>
      <c r="J33" s="409"/>
      <c r="K33" s="409"/>
      <c r="L33" s="409"/>
      <c r="M33" s="409"/>
      <c r="N33" s="409"/>
      <c r="O33" s="408"/>
      <c r="P33" s="410"/>
      <c r="R33" s="137"/>
      <c r="S33" s="137"/>
    </row>
    <row r="34" spans="1:19" s="4" customFormat="1" ht="30" customHeight="1">
      <c r="A34" s="407">
        <v>14</v>
      </c>
      <c r="B34" s="28"/>
      <c r="C34" s="411" t="s">
        <v>438</v>
      </c>
      <c r="D34" s="260" t="s">
        <v>142</v>
      </c>
      <c r="E34" s="412">
        <f>E22-E25-E27-E31</f>
        <v>78.192</v>
      </c>
      <c r="F34" s="408"/>
      <c r="G34" s="408"/>
      <c r="H34" s="409"/>
      <c r="I34" s="409"/>
      <c r="J34" s="409"/>
      <c r="K34" s="409"/>
      <c r="L34" s="409"/>
      <c r="M34" s="409"/>
      <c r="N34" s="409"/>
      <c r="O34" s="408"/>
      <c r="P34" s="410"/>
      <c r="R34" s="137"/>
      <c r="S34" s="137"/>
    </row>
    <row r="35" spans="1:19" s="4" customFormat="1" ht="29.25">
      <c r="A35" s="407">
        <v>15</v>
      </c>
      <c r="B35" s="28"/>
      <c r="C35" s="259" t="s">
        <v>439</v>
      </c>
      <c r="D35" s="260"/>
      <c r="E35" s="414"/>
      <c r="F35" s="408"/>
      <c r="G35" s="408"/>
      <c r="H35" s="409"/>
      <c r="I35" s="409"/>
      <c r="J35" s="409"/>
      <c r="K35" s="409"/>
      <c r="L35" s="409"/>
      <c r="M35" s="409"/>
      <c r="N35" s="409"/>
      <c r="O35" s="408"/>
      <c r="P35" s="410"/>
      <c r="R35" s="137"/>
      <c r="S35" s="137"/>
    </row>
    <row r="36" spans="1:19" s="4" customFormat="1" ht="15">
      <c r="A36" s="407">
        <v>16</v>
      </c>
      <c r="B36" s="28"/>
      <c r="C36" s="411" t="s">
        <v>440</v>
      </c>
      <c r="D36" s="260" t="s">
        <v>130</v>
      </c>
      <c r="E36" s="412">
        <v>2.4</v>
      </c>
      <c r="F36" s="408"/>
      <c r="G36" s="408"/>
      <c r="H36" s="409"/>
      <c r="I36" s="409"/>
      <c r="J36" s="409"/>
      <c r="K36" s="409"/>
      <c r="L36" s="409"/>
      <c r="M36" s="409"/>
      <c r="N36" s="409"/>
      <c r="O36" s="408"/>
      <c r="P36" s="410"/>
      <c r="R36" s="137"/>
      <c r="S36" s="137"/>
    </row>
    <row r="37" spans="1:19" s="4" customFormat="1" ht="30">
      <c r="A37" s="407">
        <v>17</v>
      </c>
      <c r="B37" s="28"/>
      <c r="C37" s="411" t="s">
        <v>647</v>
      </c>
      <c r="D37" s="260" t="s">
        <v>35</v>
      </c>
      <c r="E37" s="412">
        <v>55</v>
      </c>
      <c r="F37" s="408"/>
      <c r="G37" s="408"/>
      <c r="H37" s="409"/>
      <c r="I37" s="409"/>
      <c r="J37" s="409"/>
      <c r="K37" s="409"/>
      <c r="L37" s="409"/>
      <c r="M37" s="409"/>
      <c r="N37" s="409"/>
      <c r="O37" s="408"/>
      <c r="P37" s="410"/>
      <c r="R37" s="137"/>
      <c r="S37" s="137"/>
    </row>
    <row r="38" spans="1:19" s="4" customFormat="1" ht="15">
      <c r="A38" s="407">
        <v>18</v>
      </c>
      <c r="B38" s="28"/>
      <c r="C38" s="411" t="s">
        <v>441</v>
      </c>
      <c r="D38" s="260" t="s">
        <v>130</v>
      </c>
      <c r="E38" s="412">
        <f>E36</f>
        <v>2.4</v>
      </c>
      <c r="F38" s="408"/>
      <c r="G38" s="408"/>
      <c r="H38" s="409"/>
      <c r="I38" s="409"/>
      <c r="J38" s="409"/>
      <c r="K38" s="409"/>
      <c r="L38" s="409"/>
      <c r="M38" s="409"/>
      <c r="N38" s="409"/>
      <c r="O38" s="408"/>
      <c r="P38" s="410"/>
      <c r="R38" s="137"/>
      <c r="S38" s="137"/>
    </row>
    <row r="39" spans="1:19" s="4" customFormat="1" ht="13.5" customHeight="1">
      <c r="A39" s="407">
        <v>19</v>
      </c>
      <c r="B39" s="28"/>
      <c r="C39" s="411" t="s">
        <v>442</v>
      </c>
      <c r="D39" s="260" t="s">
        <v>80</v>
      </c>
      <c r="E39" s="412">
        <v>15</v>
      </c>
      <c r="F39" s="408"/>
      <c r="G39" s="408"/>
      <c r="H39" s="409"/>
      <c r="I39" s="409"/>
      <c r="J39" s="409"/>
      <c r="K39" s="409"/>
      <c r="L39" s="409"/>
      <c r="M39" s="409"/>
      <c r="N39" s="409"/>
      <c r="O39" s="408"/>
      <c r="P39" s="410"/>
      <c r="R39" s="137"/>
      <c r="S39" s="137"/>
    </row>
    <row r="40" spans="1:19" s="4" customFormat="1" ht="13.5" customHeight="1">
      <c r="A40" s="407">
        <v>20</v>
      </c>
      <c r="B40" s="28"/>
      <c r="C40" s="259" t="s">
        <v>443</v>
      </c>
      <c r="D40" s="260"/>
      <c r="E40" s="414"/>
      <c r="F40" s="408"/>
      <c r="G40" s="408"/>
      <c r="H40" s="409"/>
      <c r="I40" s="409"/>
      <c r="J40" s="409"/>
      <c r="K40" s="409"/>
      <c r="L40" s="409"/>
      <c r="M40" s="409"/>
      <c r="N40" s="409"/>
      <c r="O40" s="408"/>
      <c r="P40" s="410"/>
      <c r="R40" s="137"/>
      <c r="S40" s="137"/>
    </row>
    <row r="41" spans="1:19" s="4" customFormat="1" ht="14.25" customHeight="1">
      <c r="A41" s="407">
        <v>21</v>
      </c>
      <c r="B41" s="28"/>
      <c r="C41" s="411" t="s">
        <v>444</v>
      </c>
      <c r="D41" s="260" t="s">
        <v>81</v>
      </c>
      <c r="E41" s="412">
        <v>1</v>
      </c>
      <c r="F41" s="408"/>
      <c r="G41" s="408"/>
      <c r="H41" s="415"/>
      <c r="I41" s="415"/>
      <c r="J41" s="409"/>
      <c r="K41" s="415"/>
      <c r="L41" s="409"/>
      <c r="M41" s="415"/>
      <c r="N41" s="415"/>
      <c r="O41" s="408"/>
      <c r="P41" s="410"/>
      <c r="R41" s="137"/>
      <c r="S41" s="137"/>
    </row>
    <row r="42" spans="1:19" s="4" customFormat="1" ht="13.5" customHeight="1">
      <c r="A42" s="407">
        <v>22</v>
      </c>
      <c r="B42" s="28"/>
      <c r="C42" s="259" t="s">
        <v>445</v>
      </c>
      <c r="D42" s="260"/>
      <c r="E42" s="412"/>
      <c r="F42" s="408"/>
      <c r="G42" s="408"/>
      <c r="H42" s="409"/>
      <c r="I42" s="409"/>
      <c r="J42" s="409"/>
      <c r="K42" s="409"/>
      <c r="L42" s="409"/>
      <c r="M42" s="409"/>
      <c r="N42" s="409"/>
      <c r="O42" s="408"/>
      <c r="P42" s="410"/>
      <c r="R42" s="137"/>
      <c r="S42" s="137"/>
    </row>
    <row r="43" spans="1:19" s="4" customFormat="1" ht="15">
      <c r="A43" s="407">
        <v>23</v>
      </c>
      <c r="B43" s="28"/>
      <c r="C43" s="265" t="s">
        <v>446</v>
      </c>
      <c r="D43" s="266" t="s">
        <v>34</v>
      </c>
      <c r="E43" s="267">
        <v>10</v>
      </c>
      <c r="F43" s="408"/>
      <c r="G43" s="408"/>
      <c r="H43" s="409"/>
      <c r="I43" s="409"/>
      <c r="J43" s="409"/>
      <c r="K43" s="409"/>
      <c r="L43" s="409"/>
      <c r="M43" s="409"/>
      <c r="N43" s="409"/>
      <c r="O43" s="408"/>
      <c r="P43" s="410"/>
      <c r="R43" s="137"/>
      <c r="S43" s="137"/>
    </row>
    <row r="44" spans="1:19" s="4" customFormat="1" ht="15">
      <c r="A44" s="407">
        <v>24</v>
      </c>
      <c r="B44" s="28"/>
      <c r="C44" s="268" t="s">
        <v>447</v>
      </c>
      <c r="D44" s="266" t="s">
        <v>35</v>
      </c>
      <c r="E44" s="267">
        <v>66</v>
      </c>
      <c r="F44" s="408"/>
      <c r="G44" s="408"/>
      <c r="H44" s="409"/>
      <c r="I44" s="409"/>
      <c r="J44" s="409"/>
      <c r="K44" s="409"/>
      <c r="L44" s="409"/>
      <c r="M44" s="409"/>
      <c r="N44" s="409"/>
      <c r="O44" s="408"/>
      <c r="P44" s="410"/>
      <c r="R44" s="137"/>
      <c r="S44" s="137"/>
    </row>
    <row r="45" spans="1:19" s="4" customFormat="1" ht="15">
      <c r="A45" s="407">
        <v>25</v>
      </c>
      <c r="B45" s="28"/>
      <c r="C45" s="268" t="s">
        <v>448</v>
      </c>
      <c r="D45" s="266" t="s">
        <v>35</v>
      </c>
      <c r="E45" s="267">
        <f>E44</f>
        <v>66</v>
      </c>
      <c r="F45" s="408"/>
      <c r="G45" s="408"/>
      <c r="H45" s="396"/>
      <c r="I45" s="396"/>
      <c r="J45" s="396"/>
      <c r="K45" s="409"/>
      <c r="L45" s="409"/>
      <c r="M45" s="409"/>
      <c r="N45" s="409"/>
      <c r="O45" s="408"/>
      <c r="P45" s="410"/>
      <c r="R45" s="137"/>
      <c r="S45" s="137"/>
    </row>
    <row r="46" spans="1:19" s="4" customFormat="1" ht="15">
      <c r="A46" s="407">
        <v>26</v>
      </c>
      <c r="B46" s="28"/>
      <c r="C46" s="268" t="s">
        <v>449</v>
      </c>
      <c r="D46" s="266" t="s">
        <v>35</v>
      </c>
      <c r="E46" s="267">
        <v>66</v>
      </c>
      <c r="F46" s="408"/>
      <c r="G46" s="408"/>
      <c r="H46" s="409"/>
      <c r="I46" s="409"/>
      <c r="J46" s="409"/>
      <c r="K46" s="409"/>
      <c r="L46" s="409"/>
      <c r="M46" s="409"/>
      <c r="N46" s="409"/>
      <c r="O46" s="408"/>
      <c r="P46" s="410"/>
      <c r="R46" s="137"/>
      <c r="S46" s="137"/>
    </row>
    <row r="47" spans="1:19" s="4" customFormat="1" ht="13.5" customHeight="1" hidden="1">
      <c r="A47" s="407"/>
      <c r="B47" s="28"/>
      <c r="C47" s="416"/>
      <c r="D47" s="260"/>
      <c r="E47" s="414"/>
      <c r="F47" s="408"/>
      <c r="G47" s="408"/>
      <c r="H47" s="409"/>
      <c r="I47" s="409"/>
      <c r="J47" s="409"/>
      <c r="K47" s="409"/>
      <c r="L47" s="409"/>
      <c r="M47" s="409"/>
      <c r="N47" s="409"/>
      <c r="O47" s="408"/>
      <c r="P47" s="410"/>
      <c r="R47" s="137"/>
      <c r="S47" s="137"/>
    </row>
    <row r="48" spans="1:16" s="140" customFormat="1" ht="15" customHeight="1" hidden="1">
      <c r="A48" s="417"/>
      <c r="B48" s="418"/>
      <c r="C48" s="419"/>
      <c r="D48" s="420"/>
      <c r="E48" s="421"/>
      <c r="F48" s="422"/>
      <c r="G48" s="423"/>
      <c r="H48" s="423"/>
      <c r="I48" s="423"/>
      <c r="J48" s="423"/>
      <c r="K48" s="371"/>
      <c r="L48" s="372"/>
      <c r="M48" s="372"/>
      <c r="N48" s="372"/>
      <c r="O48" s="372"/>
      <c r="P48" s="373"/>
    </row>
    <row r="49" spans="1:16" s="140" customFormat="1" ht="14.25" customHeight="1" hidden="1">
      <c r="A49" s="417"/>
      <c r="B49" s="418"/>
      <c r="C49" s="424"/>
      <c r="D49" s="425"/>
      <c r="E49" s="426"/>
      <c r="F49" s="422"/>
      <c r="G49" s="423"/>
      <c r="H49" s="423"/>
      <c r="I49" s="423"/>
      <c r="J49" s="423"/>
      <c r="K49" s="371"/>
      <c r="L49" s="372"/>
      <c r="M49" s="372"/>
      <c r="N49" s="372"/>
      <c r="O49" s="372"/>
      <c r="P49" s="373"/>
    </row>
    <row r="50" spans="1:19" s="4" customFormat="1" ht="36" customHeight="1" hidden="1">
      <c r="A50" s="407"/>
      <c r="B50" s="28"/>
      <c r="C50" s="413"/>
      <c r="D50" s="260"/>
      <c r="E50" s="267"/>
      <c r="F50" s="422"/>
      <c r="G50" s="423"/>
      <c r="H50" s="409"/>
      <c r="I50" s="409"/>
      <c r="J50" s="409"/>
      <c r="K50" s="371"/>
      <c r="L50" s="409"/>
      <c r="M50" s="409"/>
      <c r="N50" s="409"/>
      <c r="O50" s="408"/>
      <c r="P50" s="410"/>
      <c r="R50" s="137"/>
      <c r="S50" s="137"/>
    </row>
    <row r="51" spans="1:17" s="4" customFormat="1" ht="15" hidden="1">
      <c r="A51" s="427"/>
      <c r="B51" s="28"/>
      <c r="C51" s="268"/>
      <c r="D51" s="266"/>
      <c r="E51" s="267"/>
      <c r="F51" s="408"/>
      <c r="G51" s="423"/>
      <c r="H51" s="409"/>
      <c r="I51" s="409"/>
      <c r="J51" s="409"/>
      <c r="K51" s="409"/>
      <c r="L51" s="409"/>
      <c r="M51" s="409"/>
      <c r="N51" s="409"/>
      <c r="O51" s="408"/>
      <c r="P51" s="410"/>
      <c r="Q51" s="137"/>
    </row>
    <row r="52" spans="1:17" s="4" customFormat="1" ht="15" hidden="1">
      <c r="A52" s="427"/>
      <c r="B52" s="28"/>
      <c r="C52" s="268"/>
      <c r="D52" s="266"/>
      <c r="E52" s="267"/>
      <c r="F52" s="408"/>
      <c r="G52" s="423"/>
      <c r="H52" s="409"/>
      <c r="I52" s="409"/>
      <c r="J52" s="409"/>
      <c r="K52" s="409"/>
      <c r="L52" s="409"/>
      <c r="M52" s="409"/>
      <c r="N52" s="409"/>
      <c r="O52" s="408"/>
      <c r="P52" s="410"/>
      <c r="Q52" s="137"/>
    </row>
    <row r="53" spans="1:17" s="4" customFormat="1" ht="15" hidden="1">
      <c r="A53" s="407"/>
      <c r="B53" s="28"/>
      <c r="C53" s="413"/>
      <c r="D53" s="260"/>
      <c r="E53" s="267"/>
      <c r="F53" s="408"/>
      <c r="G53" s="423"/>
      <c r="H53" s="409"/>
      <c r="I53" s="409"/>
      <c r="J53" s="409"/>
      <c r="K53" s="409"/>
      <c r="L53" s="409"/>
      <c r="M53" s="409"/>
      <c r="N53" s="409"/>
      <c r="O53" s="408"/>
      <c r="P53" s="410"/>
      <c r="Q53" s="137"/>
    </row>
    <row r="54" spans="1:18" s="4" customFormat="1" ht="15">
      <c r="A54" s="407">
        <v>27</v>
      </c>
      <c r="B54" s="28"/>
      <c r="C54" s="259" t="s">
        <v>450</v>
      </c>
      <c r="D54" s="260"/>
      <c r="E54" s="428"/>
      <c r="F54" s="408"/>
      <c r="G54" s="408"/>
      <c r="H54" s="409"/>
      <c r="I54" s="409"/>
      <c r="J54" s="409"/>
      <c r="K54" s="409"/>
      <c r="L54" s="409"/>
      <c r="M54" s="409"/>
      <c r="N54" s="409"/>
      <c r="O54" s="408"/>
      <c r="P54" s="410"/>
      <c r="R54" s="137"/>
    </row>
    <row r="55" spans="1:18" s="4" customFormat="1" ht="15">
      <c r="A55" s="407">
        <v>28</v>
      </c>
      <c r="B55" s="28"/>
      <c r="C55" s="411" t="s">
        <v>119</v>
      </c>
      <c r="D55" s="260" t="s">
        <v>35</v>
      </c>
      <c r="E55" s="267">
        <v>48</v>
      </c>
      <c r="F55" s="408"/>
      <c r="G55" s="408"/>
      <c r="H55" s="409"/>
      <c r="I55" s="409"/>
      <c r="J55" s="409"/>
      <c r="K55" s="409"/>
      <c r="L55" s="409"/>
      <c r="M55" s="409"/>
      <c r="N55" s="409"/>
      <c r="O55" s="408"/>
      <c r="P55" s="410"/>
      <c r="R55" s="137"/>
    </row>
    <row r="56" spans="1:19" s="4" customFormat="1" ht="30">
      <c r="A56" s="407">
        <v>29</v>
      </c>
      <c r="B56" s="28"/>
      <c r="C56" s="413" t="s">
        <v>608</v>
      </c>
      <c r="D56" s="260" t="s">
        <v>142</v>
      </c>
      <c r="E56" s="412">
        <v>10</v>
      </c>
      <c r="F56" s="408"/>
      <c r="G56" s="408"/>
      <c r="H56" s="409"/>
      <c r="I56" s="409"/>
      <c r="J56" s="409"/>
      <c r="K56" s="409"/>
      <c r="L56" s="409"/>
      <c r="M56" s="409"/>
      <c r="N56" s="409"/>
      <c r="O56" s="408"/>
      <c r="P56" s="410"/>
      <c r="R56" s="137"/>
      <c r="S56" s="137"/>
    </row>
    <row r="57" spans="1:17" s="4" customFormat="1" ht="15">
      <c r="A57" s="427">
        <v>30</v>
      </c>
      <c r="B57" s="28"/>
      <c r="C57" s="268" t="s">
        <v>154</v>
      </c>
      <c r="D57" s="266" t="s">
        <v>35</v>
      </c>
      <c r="E57" s="267">
        <v>50</v>
      </c>
      <c r="F57" s="408"/>
      <c r="G57" s="408"/>
      <c r="H57" s="409"/>
      <c r="I57" s="409"/>
      <c r="J57" s="409"/>
      <c r="K57" s="409"/>
      <c r="L57" s="409"/>
      <c r="M57" s="409"/>
      <c r="N57" s="409"/>
      <c r="O57" s="408"/>
      <c r="P57" s="410"/>
      <c r="Q57" s="137"/>
    </row>
    <row r="58" spans="1:17" s="4" customFormat="1" ht="15">
      <c r="A58" s="427">
        <v>31</v>
      </c>
      <c r="B58" s="28"/>
      <c r="C58" s="268" t="s">
        <v>245</v>
      </c>
      <c r="D58" s="266" t="s">
        <v>35</v>
      </c>
      <c r="E58" s="267">
        <f>E57</f>
        <v>50</v>
      </c>
      <c r="F58" s="408"/>
      <c r="G58" s="408"/>
      <c r="H58" s="409"/>
      <c r="I58" s="409"/>
      <c r="J58" s="409"/>
      <c r="K58" s="409"/>
      <c r="L58" s="409"/>
      <c r="M58" s="409"/>
      <c r="N58" s="409"/>
      <c r="O58" s="408"/>
      <c r="P58" s="410"/>
      <c r="Q58" s="137"/>
    </row>
    <row r="59" spans="1:19" ht="15">
      <c r="A59" s="429">
        <v>32</v>
      </c>
      <c r="B59" s="28"/>
      <c r="C59" s="268" t="s">
        <v>244</v>
      </c>
      <c r="D59" s="229" t="s">
        <v>35</v>
      </c>
      <c r="E59" s="230">
        <f>E57</f>
        <v>50</v>
      </c>
      <c r="F59" s="408"/>
      <c r="G59" s="408"/>
      <c r="H59" s="231"/>
      <c r="I59" s="231"/>
      <c r="J59" s="231"/>
      <c r="K59" s="408"/>
      <c r="L59" s="408"/>
      <c r="M59" s="408"/>
      <c r="N59" s="408"/>
      <c r="O59" s="408"/>
      <c r="P59" s="410"/>
      <c r="R59" s="138"/>
      <c r="S59" s="138"/>
    </row>
    <row r="60" spans="1:19" ht="15">
      <c r="A60" s="429">
        <v>33</v>
      </c>
      <c r="B60" s="28"/>
      <c r="C60" s="243" t="s">
        <v>451</v>
      </c>
      <c r="D60" s="229" t="s">
        <v>80</v>
      </c>
      <c r="E60" s="230">
        <v>3</v>
      </c>
      <c r="F60" s="408"/>
      <c r="G60" s="408"/>
      <c r="H60" s="231"/>
      <c r="I60" s="231"/>
      <c r="J60" s="231"/>
      <c r="K60" s="408"/>
      <c r="L60" s="408"/>
      <c r="M60" s="408"/>
      <c r="N60" s="408"/>
      <c r="O60" s="408"/>
      <c r="P60" s="410"/>
      <c r="R60" s="138"/>
      <c r="S60" s="138"/>
    </row>
    <row r="61" spans="1:18" s="4" customFormat="1" ht="15">
      <c r="A61" s="407">
        <v>34</v>
      </c>
      <c r="B61" s="28"/>
      <c r="C61" s="411" t="s">
        <v>121</v>
      </c>
      <c r="D61" s="260" t="s">
        <v>35</v>
      </c>
      <c r="E61" s="267">
        <f>E55</f>
        <v>48</v>
      </c>
      <c r="F61" s="408"/>
      <c r="G61" s="408"/>
      <c r="H61" s="409"/>
      <c r="I61" s="409"/>
      <c r="J61" s="409"/>
      <c r="K61" s="409"/>
      <c r="L61" s="409"/>
      <c r="M61" s="409"/>
      <c r="N61" s="409"/>
      <c r="O61" s="408"/>
      <c r="P61" s="410"/>
      <c r="R61" s="137"/>
    </row>
    <row r="62" spans="1:18" s="4" customFormat="1" ht="15">
      <c r="A62" s="407">
        <v>35</v>
      </c>
      <c r="B62" s="28"/>
      <c r="C62" s="411" t="s">
        <v>122</v>
      </c>
      <c r="D62" s="260" t="s">
        <v>80</v>
      </c>
      <c r="E62" s="412">
        <f>E61*6</f>
        <v>288</v>
      </c>
      <c r="F62" s="408"/>
      <c r="G62" s="408"/>
      <c r="H62" s="409"/>
      <c r="I62" s="409"/>
      <c r="J62" s="409"/>
      <c r="K62" s="409"/>
      <c r="L62" s="409"/>
      <c r="M62" s="409"/>
      <c r="N62" s="409"/>
      <c r="O62" s="408"/>
      <c r="P62" s="410"/>
      <c r="R62" s="137"/>
    </row>
    <row r="63" spans="1:18" s="4" customFormat="1" ht="15">
      <c r="A63" s="407">
        <v>36</v>
      </c>
      <c r="B63" s="28"/>
      <c r="C63" s="411" t="s">
        <v>123</v>
      </c>
      <c r="D63" s="260" t="s">
        <v>35</v>
      </c>
      <c r="E63" s="412">
        <f>E61</f>
        <v>48</v>
      </c>
      <c r="F63" s="408"/>
      <c r="G63" s="408"/>
      <c r="H63" s="409"/>
      <c r="I63" s="409"/>
      <c r="J63" s="409"/>
      <c r="K63" s="409"/>
      <c r="L63" s="409"/>
      <c r="M63" s="409"/>
      <c r="N63" s="409"/>
      <c r="O63" s="408"/>
      <c r="P63" s="410"/>
      <c r="R63" s="137"/>
    </row>
    <row r="64" spans="1:18" s="4" customFormat="1" ht="15">
      <c r="A64" s="407">
        <v>37</v>
      </c>
      <c r="B64" s="28"/>
      <c r="C64" s="430" t="s">
        <v>110</v>
      </c>
      <c r="D64" s="260" t="s">
        <v>111</v>
      </c>
      <c r="E64" s="412">
        <f>E63*6</f>
        <v>288</v>
      </c>
      <c r="F64" s="408"/>
      <c r="G64" s="408"/>
      <c r="H64" s="409"/>
      <c r="I64" s="409"/>
      <c r="J64" s="409"/>
      <c r="K64" s="409"/>
      <c r="L64" s="409"/>
      <c r="M64" s="409"/>
      <c r="N64" s="409"/>
      <c r="O64" s="408"/>
      <c r="P64" s="410"/>
      <c r="R64" s="137"/>
    </row>
    <row r="65" spans="1:18" s="4" customFormat="1" ht="15">
      <c r="A65" s="407">
        <v>38</v>
      </c>
      <c r="B65" s="28"/>
      <c r="C65" s="430" t="s">
        <v>112</v>
      </c>
      <c r="D65" s="260" t="s">
        <v>35</v>
      </c>
      <c r="E65" s="267">
        <f>E61</f>
        <v>48</v>
      </c>
      <c r="F65" s="408"/>
      <c r="G65" s="408"/>
      <c r="H65" s="409"/>
      <c r="I65" s="409"/>
      <c r="J65" s="409"/>
      <c r="K65" s="409"/>
      <c r="L65" s="409"/>
      <c r="M65" s="409"/>
      <c r="N65" s="409"/>
      <c r="O65" s="408"/>
      <c r="P65" s="410"/>
      <c r="R65" s="137"/>
    </row>
    <row r="66" spans="1:18" s="4" customFormat="1" ht="15">
      <c r="A66" s="407">
        <v>39</v>
      </c>
      <c r="B66" s="28"/>
      <c r="C66" s="430" t="s">
        <v>124</v>
      </c>
      <c r="D66" s="260" t="s">
        <v>34</v>
      </c>
      <c r="E66" s="267">
        <v>22</v>
      </c>
      <c r="F66" s="408"/>
      <c r="G66" s="408"/>
      <c r="H66" s="409"/>
      <c r="I66" s="409"/>
      <c r="J66" s="409"/>
      <c r="K66" s="409"/>
      <c r="L66" s="409"/>
      <c r="M66" s="409"/>
      <c r="N66" s="409"/>
      <c r="O66" s="408"/>
      <c r="P66" s="410"/>
      <c r="R66" s="137"/>
    </row>
    <row r="67" spans="1:18" s="4" customFormat="1" ht="15">
      <c r="A67" s="407">
        <v>40</v>
      </c>
      <c r="B67" s="28"/>
      <c r="C67" s="411" t="s">
        <v>125</v>
      </c>
      <c r="D67" s="260" t="s">
        <v>34</v>
      </c>
      <c r="E67" s="412">
        <f>E61</f>
        <v>48</v>
      </c>
      <c r="F67" s="408"/>
      <c r="G67" s="408"/>
      <c r="H67" s="409"/>
      <c r="I67" s="409"/>
      <c r="J67" s="409"/>
      <c r="K67" s="409"/>
      <c r="L67" s="409"/>
      <c r="M67" s="409"/>
      <c r="N67" s="409"/>
      <c r="O67" s="408"/>
      <c r="P67" s="410"/>
      <c r="R67" s="137"/>
    </row>
    <row r="68" spans="1:18" s="4" customFormat="1" ht="15">
      <c r="A68" s="407">
        <v>41</v>
      </c>
      <c r="B68" s="28"/>
      <c r="C68" s="430" t="s">
        <v>114</v>
      </c>
      <c r="D68" s="260" t="s">
        <v>115</v>
      </c>
      <c r="E68" s="412">
        <f>E61*0.15</f>
        <v>7.199999999999999</v>
      </c>
      <c r="F68" s="408"/>
      <c r="G68" s="408"/>
      <c r="H68" s="409"/>
      <c r="I68" s="409"/>
      <c r="J68" s="409"/>
      <c r="K68" s="409"/>
      <c r="L68" s="409"/>
      <c r="M68" s="409"/>
      <c r="N68" s="409"/>
      <c r="O68" s="408"/>
      <c r="P68" s="410"/>
      <c r="R68" s="137"/>
    </row>
    <row r="69" spans="1:18" s="4" customFormat="1" ht="15">
      <c r="A69" s="407">
        <v>42</v>
      </c>
      <c r="B69" s="28"/>
      <c r="C69" s="430" t="s">
        <v>116</v>
      </c>
      <c r="D69" s="260" t="s">
        <v>111</v>
      </c>
      <c r="E69" s="412">
        <f>E61*6</f>
        <v>288</v>
      </c>
      <c r="F69" s="408"/>
      <c r="G69" s="408"/>
      <c r="H69" s="409"/>
      <c r="I69" s="409"/>
      <c r="J69" s="409"/>
      <c r="K69" s="409"/>
      <c r="L69" s="409"/>
      <c r="M69" s="409"/>
      <c r="N69" s="409"/>
      <c r="O69" s="408"/>
      <c r="P69" s="410"/>
      <c r="R69" s="137"/>
    </row>
    <row r="70" spans="1:18" s="4" customFormat="1" ht="15">
      <c r="A70" s="407">
        <v>43</v>
      </c>
      <c r="B70" s="28"/>
      <c r="C70" s="411" t="s">
        <v>126</v>
      </c>
      <c r="D70" s="260" t="s">
        <v>35</v>
      </c>
      <c r="E70" s="412">
        <f>E61</f>
        <v>48</v>
      </c>
      <c r="F70" s="408"/>
      <c r="G70" s="408"/>
      <c r="H70" s="409"/>
      <c r="I70" s="409"/>
      <c r="J70" s="409"/>
      <c r="K70" s="409"/>
      <c r="L70" s="409"/>
      <c r="M70" s="409"/>
      <c r="N70" s="409"/>
      <c r="O70" s="408"/>
      <c r="P70" s="410"/>
      <c r="R70" s="137"/>
    </row>
    <row r="71" spans="1:18" s="4" customFormat="1" ht="15">
      <c r="A71" s="407">
        <v>44</v>
      </c>
      <c r="B71" s="28"/>
      <c r="C71" s="430" t="s">
        <v>118</v>
      </c>
      <c r="D71" s="260" t="s">
        <v>115</v>
      </c>
      <c r="E71" s="412">
        <f>E70*0.3</f>
        <v>14.399999999999999</v>
      </c>
      <c r="F71" s="408"/>
      <c r="G71" s="408"/>
      <c r="H71" s="409"/>
      <c r="I71" s="409"/>
      <c r="J71" s="409"/>
      <c r="K71" s="409"/>
      <c r="L71" s="409"/>
      <c r="M71" s="409"/>
      <c r="N71" s="409"/>
      <c r="O71" s="408"/>
      <c r="P71" s="410"/>
      <c r="R71" s="137"/>
    </row>
    <row r="72" spans="1:18" s="4" customFormat="1" ht="15">
      <c r="A72" s="407">
        <v>45</v>
      </c>
      <c r="B72" s="28"/>
      <c r="C72" s="411" t="s">
        <v>127</v>
      </c>
      <c r="D72" s="260" t="s">
        <v>34</v>
      </c>
      <c r="E72" s="412">
        <v>18</v>
      </c>
      <c r="F72" s="408"/>
      <c r="G72" s="408"/>
      <c r="H72" s="409"/>
      <c r="I72" s="409"/>
      <c r="J72" s="409"/>
      <c r="K72" s="409"/>
      <c r="L72" s="409"/>
      <c r="M72" s="409"/>
      <c r="N72" s="409"/>
      <c r="O72" s="408"/>
      <c r="P72" s="410"/>
      <c r="R72" s="137"/>
    </row>
    <row r="73" spans="1:18" s="4" customFormat="1" ht="15">
      <c r="A73" s="407">
        <v>46</v>
      </c>
      <c r="B73" s="28"/>
      <c r="C73" s="411" t="s">
        <v>128</v>
      </c>
      <c r="D73" s="260" t="s">
        <v>35</v>
      </c>
      <c r="E73" s="412">
        <f>E72</f>
        <v>18</v>
      </c>
      <c r="F73" s="408"/>
      <c r="G73" s="408"/>
      <c r="H73" s="409"/>
      <c r="I73" s="409"/>
      <c r="J73" s="409"/>
      <c r="K73" s="409"/>
      <c r="L73" s="409"/>
      <c r="M73" s="409"/>
      <c r="N73" s="409"/>
      <c r="O73" s="408"/>
      <c r="P73" s="410"/>
      <c r="R73" s="137"/>
    </row>
    <row r="74" spans="1:16" s="4" customFormat="1" ht="15">
      <c r="A74" s="427">
        <v>47</v>
      </c>
      <c r="B74" s="28"/>
      <c r="C74" s="259" t="s">
        <v>452</v>
      </c>
      <c r="D74" s="266"/>
      <c r="E74" s="431"/>
      <c r="F74" s="408"/>
      <c r="G74" s="408"/>
      <c r="H74" s="409"/>
      <c r="I74" s="409"/>
      <c r="J74" s="409"/>
      <c r="K74" s="409"/>
      <c r="L74" s="409"/>
      <c r="M74" s="409"/>
      <c r="N74" s="409"/>
      <c r="O74" s="408"/>
      <c r="P74" s="410"/>
    </row>
    <row r="75" spans="1:16" s="4" customFormat="1" ht="15">
      <c r="A75" s="429">
        <v>48</v>
      </c>
      <c r="B75" s="28"/>
      <c r="C75" s="268" t="s">
        <v>453</v>
      </c>
      <c r="D75" s="229" t="s">
        <v>35</v>
      </c>
      <c r="E75" s="230">
        <v>10.3</v>
      </c>
      <c r="F75" s="408"/>
      <c r="G75" s="409"/>
      <c r="H75" s="231"/>
      <c r="I75" s="231"/>
      <c r="J75" s="231"/>
      <c r="K75" s="408"/>
      <c r="L75" s="408"/>
      <c r="M75" s="408"/>
      <c r="N75" s="408"/>
      <c r="O75" s="408"/>
      <c r="P75" s="410"/>
    </row>
    <row r="76" spans="1:16" s="4" customFormat="1" ht="15">
      <c r="A76" s="429">
        <v>49</v>
      </c>
      <c r="B76" s="28"/>
      <c r="C76" s="232" t="s">
        <v>238</v>
      </c>
      <c r="D76" s="233" t="s">
        <v>35</v>
      </c>
      <c r="E76" s="234">
        <f>E75</f>
        <v>10.3</v>
      </c>
      <c r="F76" s="408"/>
      <c r="G76" s="409"/>
      <c r="H76" s="231"/>
      <c r="I76" s="235"/>
      <c r="J76" s="235"/>
      <c r="K76" s="408"/>
      <c r="L76" s="408"/>
      <c r="M76" s="408"/>
      <c r="N76" s="408"/>
      <c r="O76" s="408"/>
      <c r="P76" s="410"/>
    </row>
    <row r="77" spans="1:16" s="4" customFormat="1" ht="15">
      <c r="A77" s="429">
        <v>50</v>
      </c>
      <c r="B77" s="28"/>
      <c r="C77" s="236" t="s">
        <v>544</v>
      </c>
      <c r="D77" s="229" t="s">
        <v>35</v>
      </c>
      <c r="E77" s="230">
        <f>E75</f>
        <v>10.3</v>
      </c>
      <c r="F77" s="408"/>
      <c r="G77" s="409"/>
      <c r="H77" s="231"/>
      <c r="I77" s="231"/>
      <c r="J77" s="231"/>
      <c r="K77" s="408"/>
      <c r="L77" s="408"/>
      <c r="M77" s="408"/>
      <c r="N77" s="408"/>
      <c r="O77" s="408"/>
      <c r="P77" s="410"/>
    </row>
    <row r="78" spans="1:16" s="4" customFormat="1" ht="15">
      <c r="A78" s="429">
        <v>51</v>
      </c>
      <c r="B78" s="28"/>
      <c r="C78" s="236" t="s">
        <v>546</v>
      </c>
      <c r="D78" s="229" t="s">
        <v>34</v>
      </c>
      <c r="E78" s="230">
        <v>57</v>
      </c>
      <c r="F78" s="408"/>
      <c r="G78" s="409"/>
      <c r="H78" s="231"/>
      <c r="I78" s="231"/>
      <c r="J78" s="231"/>
      <c r="K78" s="408"/>
      <c r="L78" s="408"/>
      <c r="M78" s="408"/>
      <c r="N78" s="408"/>
      <c r="O78" s="408"/>
      <c r="P78" s="410"/>
    </row>
    <row r="79" spans="1:16" s="4" customFormat="1" ht="15">
      <c r="A79" s="429">
        <v>52</v>
      </c>
      <c r="B79" s="28"/>
      <c r="C79" s="236" t="s">
        <v>239</v>
      </c>
      <c r="D79" s="229" t="s">
        <v>35</v>
      </c>
      <c r="E79" s="230">
        <f>E75</f>
        <v>10.3</v>
      </c>
      <c r="F79" s="408"/>
      <c r="G79" s="409"/>
      <c r="H79" s="231"/>
      <c r="I79" s="231"/>
      <c r="J79" s="231"/>
      <c r="K79" s="408"/>
      <c r="L79" s="408"/>
      <c r="M79" s="408"/>
      <c r="N79" s="408"/>
      <c r="O79" s="408"/>
      <c r="P79" s="410"/>
    </row>
    <row r="80" spans="1:16" s="4" customFormat="1" ht="15">
      <c r="A80" s="429">
        <v>53</v>
      </c>
      <c r="B80" s="28"/>
      <c r="C80" s="232" t="s">
        <v>240</v>
      </c>
      <c r="D80" s="233" t="s">
        <v>35</v>
      </c>
      <c r="E80" s="234">
        <f>E76</f>
        <v>10.3</v>
      </c>
      <c r="F80" s="408"/>
      <c r="G80" s="409"/>
      <c r="H80" s="231"/>
      <c r="I80" s="235"/>
      <c r="J80" s="235"/>
      <c r="K80" s="408"/>
      <c r="L80" s="408"/>
      <c r="M80" s="408"/>
      <c r="N80" s="408"/>
      <c r="O80" s="408"/>
      <c r="P80" s="410"/>
    </row>
    <row r="81" spans="1:16" s="4" customFormat="1" ht="15">
      <c r="A81" s="429">
        <v>54</v>
      </c>
      <c r="B81" s="28"/>
      <c r="C81" s="236" t="s">
        <v>241</v>
      </c>
      <c r="D81" s="229" t="s">
        <v>35</v>
      </c>
      <c r="E81" s="230">
        <f>E80</f>
        <v>10.3</v>
      </c>
      <c r="F81" s="408"/>
      <c r="G81" s="409"/>
      <c r="H81" s="231"/>
      <c r="I81" s="231"/>
      <c r="J81" s="231"/>
      <c r="K81" s="408"/>
      <c r="L81" s="408"/>
      <c r="M81" s="408"/>
      <c r="N81" s="408"/>
      <c r="O81" s="408"/>
      <c r="P81" s="410"/>
    </row>
    <row r="82" spans="1:16" s="4" customFormat="1" ht="15">
      <c r="A82" s="429">
        <v>55</v>
      </c>
      <c r="B82" s="28"/>
      <c r="C82" s="232" t="s">
        <v>242</v>
      </c>
      <c r="D82" s="233" t="s">
        <v>35</v>
      </c>
      <c r="E82" s="234">
        <f>E75</f>
        <v>10.3</v>
      </c>
      <c r="F82" s="408"/>
      <c r="G82" s="408"/>
      <c r="H82" s="231"/>
      <c r="I82" s="235"/>
      <c r="J82" s="235"/>
      <c r="K82" s="408"/>
      <c r="L82" s="408"/>
      <c r="M82" s="408"/>
      <c r="N82" s="408"/>
      <c r="O82" s="408"/>
      <c r="P82" s="410"/>
    </row>
    <row r="83" spans="1:16" s="4" customFormat="1" ht="15">
      <c r="A83" s="429">
        <v>56</v>
      </c>
      <c r="B83" s="432"/>
      <c r="C83" s="236" t="s">
        <v>1</v>
      </c>
      <c r="D83" s="229" t="s">
        <v>35</v>
      </c>
      <c r="E83" s="230">
        <f>E75*1.1</f>
        <v>11.330000000000002</v>
      </c>
      <c r="F83" s="408"/>
      <c r="G83" s="408"/>
      <c r="H83" s="231"/>
      <c r="I83" s="231"/>
      <c r="J83" s="231"/>
      <c r="K83" s="408"/>
      <c r="L83" s="408"/>
      <c r="M83" s="408"/>
      <c r="N83" s="408"/>
      <c r="O83" s="408"/>
      <c r="P83" s="410"/>
    </row>
    <row r="84" spans="1:16" s="4" customFormat="1" ht="15">
      <c r="A84" s="429">
        <v>57</v>
      </c>
      <c r="B84" s="432"/>
      <c r="C84" s="236" t="s">
        <v>2</v>
      </c>
      <c r="D84" s="229" t="s">
        <v>35</v>
      </c>
      <c r="E84" s="230">
        <f>E75</f>
        <v>10.3</v>
      </c>
      <c r="F84" s="408"/>
      <c r="G84" s="408"/>
      <c r="H84" s="231"/>
      <c r="I84" s="231"/>
      <c r="J84" s="231"/>
      <c r="K84" s="408"/>
      <c r="L84" s="408"/>
      <c r="M84" s="408"/>
      <c r="N84" s="408"/>
      <c r="O84" s="408"/>
      <c r="P84" s="410"/>
    </row>
    <row r="85" spans="1:16" s="4" customFormat="1" ht="15">
      <c r="A85" s="429">
        <v>58</v>
      </c>
      <c r="B85" s="432"/>
      <c r="C85" s="236" t="s">
        <v>237</v>
      </c>
      <c r="D85" s="229" t="s">
        <v>35</v>
      </c>
      <c r="E85" s="230">
        <f>E75</f>
        <v>10.3</v>
      </c>
      <c r="F85" s="408"/>
      <c r="G85" s="408"/>
      <c r="H85" s="231"/>
      <c r="I85" s="231"/>
      <c r="J85" s="231"/>
      <c r="K85" s="408"/>
      <c r="L85" s="408"/>
      <c r="M85" s="408"/>
      <c r="N85" s="408"/>
      <c r="O85" s="408"/>
      <c r="P85" s="410"/>
    </row>
    <row r="86" spans="1:16" s="4" customFormat="1" ht="15">
      <c r="A86" s="433">
        <v>59</v>
      </c>
      <c r="B86" s="28"/>
      <c r="C86" s="259" t="s">
        <v>454</v>
      </c>
      <c r="D86" s="260"/>
      <c r="E86" s="261"/>
      <c r="F86" s="408"/>
      <c r="G86" s="408"/>
      <c r="H86" s="409"/>
      <c r="I86" s="409"/>
      <c r="J86" s="409"/>
      <c r="K86" s="409"/>
      <c r="L86" s="409"/>
      <c r="M86" s="409"/>
      <c r="N86" s="409"/>
      <c r="O86" s="408"/>
      <c r="P86" s="410"/>
    </row>
    <row r="87" spans="1:16" s="4" customFormat="1" ht="15">
      <c r="A87" s="433">
        <v>60</v>
      </c>
      <c r="B87" s="28"/>
      <c r="C87" s="268" t="s">
        <v>154</v>
      </c>
      <c r="D87" s="266" t="s">
        <v>35</v>
      </c>
      <c r="E87" s="267">
        <v>48</v>
      </c>
      <c r="F87" s="408"/>
      <c r="G87" s="408"/>
      <c r="H87" s="409"/>
      <c r="I87" s="409"/>
      <c r="J87" s="409"/>
      <c r="K87" s="409"/>
      <c r="L87" s="409"/>
      <c r="M87" s="409"/>
      <c r="N87" s="409"/>
      <c r="O87" s="408"/>
      <c r="P87" s="410"/>
    </row>
    <row r="88" spans="1:16" s="4" customFormat="1" ht="15">
      <c r="A88" s="433">
        <v>61</v>
      </c>
      <c r="B88" s="28"/>
      <c r="C88" s="268" t="s">
        <v>245</v>
      </c>
      <c r="D88" s="266" t="s">
        <v>35</v>
      </c>
      <c r="E88" s="267">
        <v>48</v>
      </c>
      <c r="F88" s="408"/>
      <c r="G88" s="408"/>
      <c r="H88" s="409"/>
      <c r="I88" s="409"/>
      <c r="J88" s="409"/>
      <c r="K88" s="409"/>
      <c r="L88" s="409"/>
      <c r="M88" s="409"/>
      <c r="N88" s="409"/>
      <c r="O88" s="408"/>
      <c r="P88" s="410"/>
    </row>
    <row r="89" spans="1:16" s="4" customFormat="1" ht="15">
      <c r="A89" s="433">
        <v>62</v>
      </c>
      <c r="B89" s="28"/>
      <c r="C89" s="268" t="s">
        <v>605</v>
      </c>
      <c r="D89" s="229" t="s">
        <v>35</v>
      </c>
      <c r="E89" s="230">
        <v>48</v>
      </c>
      <c r="F89" s="408"/>
      <c r="G89" s="408"/>
      <c r="H89" s="231"/>
      <c r="I89" s="231"/>
      <c r="J89" s="231"/>
      <c r="K89" s="408"/>
      <c r="L89" s="408"/>
      <c r="M89" s="408"/>
      <c r="N89" s="408"/>
      <c r="O89" s="408"/>
      <c r="P89" s="410"/>
    </row>
    <row r="90" spans="1:16" s="4" customFormat="1" ht="15">
      <c r="A90" s="433">
        <v>63</v>
      </c>
      <c r="B90" s="28"/>
      <c r="C90" s="243" t="s">
        <v>243</v>
      </c>
      <c r="D90" s="229" t="s">
        <v>35</v>
      </c>
      <c r="E90" s="230">
        <f>E89</f>
        <v>48</v>
      </c>
      <c r="F90" s="408"/>
      <c r="G90" s="408"/>
      <c r="H90" s="231"/>
      <c r="I90" s="231"/>
      <c r="J90" s="231"/>
      <c r="K90" s="408"/>
      <c r="L90" s="408"/>
      <c r="M90" s="408"/>
      <c r="N90" s="408"/>
      <c r="O90" s="408"/>
      <c r="P90" s="410"/>
    </row>
    <row r="91" spans="1:16" s="4" customFormat="1" ht="15">
      <c r="A91" s="433">
        <v>64</v>
      </c>
      <c r="B91" s="28"/>
      <c r="C91" s="243" t="s">
        <v>246</v>
      </c>
      <c r="D91" s="229" t="s">
        <v>35</v>
      </c>
      <c r="E91" s="230">
        <v>48</v>
      </c>
      <c r="F91" s="408"/>
      <c r="G91" s="408"/>
      <c r="H91" s="231"/>
      <c r="I91" s="231"/>
      <c r="J91" s="231"/>
      <c r="K91" s="408"/>
      <c r="L91" s="408"/>
      <c r="M91" s="408"/>
      <c r="N91" s="408"/>
      <c r="O91" s="408"/>
      <c r="P91" s="410"/>
    </row>
    <row r="92" spans="1:16" s="4" customFormat="1" ht="15">
      <c r="A92" s="434">
        <v>65</v>
      </c>
      <c r="B92" s="28"/>
      <c r="C92" s="259" t="s">
        <v>455</v>
      </c>
      <c r="D92" s="28"/>
      <c r="E92" s="28"/>
      <c r="F92" s="28"/>
      <c r="G92" s="28"/>
      <c r="H92" s="432"/>
      <c r="I92" s="432"/>
      <c r="J92" s="432"/>
      <c r="K92" s="432"/>
      <c r="L92" s="432"/>
      <c r="M92" s="432"/>
      <c r="N92" s="28"/>
      <c r="O92" s="28"/>
      <c r="P92" s="28"/>
    </row>
    <row r="93" spans="1:16" s="4" customFormat="1" ht="15">
      <c r="A93" s="429">
        <v>66</v>
      </c>
      <c r="B93" s="28"/>
      <c r="C93" s="268" t="s">
        <v>456</v>
      </c>
      <c r="D93" s="233" t="s">
        <v>35</v>
      </c>
      <c r="E93" s="234">
        <v>10.3</v>
      </c>
      <c r="F93" s="408"/>
      <c r="G93" s="408"/>
      <c r="H93" s="231"/>
      <c r="I93" s="235"/>
      <c r="J93" s="235"/>
      <c r="K93" s="408"/>
      <c r="L93" s="408"/>
      <c r="M93" s="408"/>
      <c r="N93" s="408"/>
      <c r="O93" s="408"/>
      <c r="P93" s="410"/>
    </row>
    <row r="94" spans="1:16" s="6" customFormat="1" ht="15">
      <c r="A94" s="62"/>
      <c r="B94" s="62"/>
      <c r="C94" s="625" t="s">
        <v>47</v>
      </c>
      <c r="D94" s="626"/>
      <c r="E94" s="626"/>
      <c r="F94" s="626"/>
      <c r="G94" s="626"/>
      <c r="H94" s="626"/>
      <c r="I94" s="626"/>
      <c r="J94" s="626"/>
      <c r="K94" s="627"/>
      <c r="L94" s="63"/>
      <c r="M94" s="64"/>
      <c r="N94" s="64"/>
      <c r="O94" s="64"/>
      <c r="P94" s="64"/>
    </row>
    <row r="95" spans="1:16" s="6" customFormat="1" ht="15">
      <c r="A95" s="65"/>
      <c r="B95" s="65"/>
      <c r="C95" s="616" t="s">
        <v>57</v>
      </c>
      <c r="D95" s="617"/>
      <c r="E95" s="617"/>
      <c r="F95" s="617"/>
      <c r="G95" s="617"/>
      <c r="H95" s="617"/>
      <c r="I95" s="617"/>
      <c r="J95" s="617"/>
      <c r="K95" s="618"/>
      <c r="L95" s="65"/>
      <c r="M95" s="66"/>
      <c r="N95" s="66"/>
      <c r="O95" s="66"/>
      <c r="P95" s="66"/>
    </row>
    <row r="96" spans="1:16" s="6" customFormat="1" ht="15">
      <c r="A96" s="65"/>
      <c r="B96" s="65"/>
      <c r="C96" s="619" t="s">
        <v>56</v>
      </c>
      <c r="D96" s="620"/>
      <c r="E96" s="620"/>
      <c r="F96" s="620"/>
      <c r="G96" s="620"/>
      <c r="H96" s="620"/>
      <c r="I96" s="620"/>
      <c r="J96" s="620"/>
      <c r="K96" s="621"/>
      <c r="L96" s="66"/>
      <c r="M96" s="67"/>
      <c r="N96" s="67"/>
      <c r="O96" s="67"/>
      <c r="P96" s="68"/>
    </row>
    <row r="97" ht="12.75">
      <c r="E97" s="9"/>
    </row>
    <row r="98" ht="12.75">
      <c r="E98" s="9"/>
    </row>
    <row r="99" spans="1:9" s="6" customFormat="1" ht="15">
      <c r="A99" s="595" t="s">
        <v>21</v>
      </c>
      <c r="B99" s="595"/>
      <c r="C99" s="595"/>
      <c r="D99" s="595"/>
      <c r="E99" s="595"/>
      <c r="F99" s="595"/>
      <c r="G99" s="595"/>
      <c r="H99" s="595"/>
      <c r="I99" s="595"/>
    </row>
    <row r="100" spans="1:9" s="6" customFormat="1" ht="15">
      <c r="A100" s="12"/>
      <c r="B100" s="12"/>
      <c r="C100" s="615" t="s">
        <v>53</v>
      </c>
      <c r="D100" s="615"/>
      <c r="E100" s="15"/>
      <c r="F100" s="15"/>
      <c r="G100" s="15"/>
      <c r="H100" s="15"/>
      <c r="I100" s="15"/>
    </row>
    <row r="101" spans="1:9" s="6" customFormat="1" ht="15">
      <c r="A101" s="12"/>
      <c r="B101" s="12"/>
      <c r="C101" s="12"/>
      <c r="D101" s="23"/>
      <c r="E101" s="23"/>
      <c r="F101" s="23"/>
      <c r="G101" s="23"/>
      <c r="H101" s="23"/>
      <c r="I101" s="23"/>
    </row>
    <row r="102" spans="1:9" s="6" customFormat="1" ht="15">
      <c r="A102" s="15" t="s">
        <v>54</v>
      </c>
      <c r="B102" s="15"/>
      <c r="C102" s="15"/>
      <c r="D102" s="15"/>
      <c r="E102" s="15"/>
      <c r="F102" s="15"/>
      <c r="G102" s="15"/>
      <c r="H102" s="15"/>
      <c r="I102" s="15"/>
    </row>
    <row r="103" spans="1:9" s="6" customFormat="1" ht="15">
      <c r="A103" s="12"/>
      <c r="B103" s="12"/>
      <c r="C103" s="615" t="s">
        <v>53</v>
      </c>
      <c r="D103" s="615"/>
      <c r="E103" s="15"/>
      <c r="F103" s="15"/>
      <c r="G103" s="15"/>
      <c r="H103" s="15"/>
      <c r="I103" s="15"/>
    </row>
    <row r="104" spans="1:9" s="6" customFormat="1" ht="15">
      <c r="A104" s="12"/>
      <c r="B104" s="12"/>
      <c r="C104" s="12"/>
      <c r="D104" s="23"/>
      <c r="E104" s="23"/>
      <c r="F104" s="23"/>
      <c r="G104" s="23"/>
      <c r="H104" s="23"/>
      <c r="I104" s="23"/>
    </row>
    <row r="105" spans="1:9" s="6" customFormat="1" ht="15">
      <c r="A105" s="595" t="s">
        <v>55</v>
      </c>
      <c r="B105" s="595"/>
      <c r="C105" s="595"/>
      <c r="D105" s="595"/>
      <c r="E105" s="595"/>
      <c r="F105" s="595"/>
      <c r="G105" s="595"/>
      <c r="H105" s="595"/>
      <c r="I105" s="595"/>
    </row>
  </sheetData>
  <sheetProtection/>
  <mergeCells count="18">
    <mergeCell ref="F2:I2"/>
    <mergeCell ref="F3:I3"/>
    <mergeCell ref="A13:B13"/>
    <mergeCell ref="A12:N12"/>
    <mergeCell ref="E18:E19"/>
    <mergeCell ref="F18:K18"/>
    <mergeCell ref="L18:P18"/>
    <mergeCell ref="C94:K94"/>
    <mergeCell ref="A18:A19"/>
    <mergeCell ref="B18:B19"/>
    <mergeCell ref="C18:C19"/>
    <mergeCell ref="D18:D19"/>
    <mergeCell ref="C103:D103"/>
    <mergeCell ref="A105:I105"/>
    <mergeCell ref="C95:K95"/>
    <mergeCell ref="C96:K96"/>
    <mergeCell ref="A99:I99"/>
    <mergeCell ref="C100:D100"/>
  </mergeCells>
  <conditionalFormatting sqref="E89:E91 E59:E60 E77:E81 E83:E85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5" right="0.75" top="1" bottom="1" header="0.5" footer="0.5"/>
  <pageSetup horizontalDpi="600" verticalDpi="600" orientation="landscape" paperSize="9" scale="90" r:id="rId1"/>
  <rowBreaks count="1" manualBreakCount="1">
    <brk id="39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Signe</cp:lastModifiedBy>
  <cp:lastPrinted>2012-02-06T12:22:05Z</cp:lastPrinted>
  <dcterms:created xsi:type="dcterms:W3CDTF">2011-12-13T08:21:14Z</dcterms:created>
  <dcterms:modified xsi:type="dcterms:W3CDTF">2012-02-06T12:24:48Z</dcterms:modified>
  <cp:category/>
  <cp:version/>
  <cp:contentType/>
  <cp:contentStatus/>
</cp:coreProperties>
</file>