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7.01.2022. Domes sēde\"/>
    </mc:Choice>
  </mc:AlternateContent>
  <bookViews>
    <workbookView xWindow="0" yWindow="0" windowWidth="26760" windowHeight="9870"/>
  </bookViews>
  <sheets>
    <sheet name="Tāmes atskaite" sheetId="1" r:id="rId1"/>
  </sheets>
  <calcPr calcId="162913" iterateDelta="1E-4"/>
</workbook>
</file>

<file path=xl/calcChain.xml><?xml version="1.0" encoding="utf-8"?>
<calcChain xmlns="http://schemas.openxmlformats.org/spreadsheetml/2006/main">
  <c r="C59" i="1" l="1"/>
  <c r="C58" i="1"/>
  <c r="C73" i="1" l="1"/>
  <c r="C69" i="1"/>
  <c r="C74" i="1"/>
  <c r="C72" i="1"/>
  <c r="C41" i="1" l="1"/>
  <c r="C56" i="1"/>
  <c r="C78" i="1"/>
  <c r="C76" i="1"/>
  <c r="C80" i="1"/>
  <c r="C44" i="1"/>
</calcChain>
</file>

<file path=xl/sharedStrings.xml><?xml version="1.0" encoding="utf-8"?>
<sst xmlns="http://schemas.openxmlformats.org/spreadsheetml/2006/main" count="151" uniqueCount="141">
  <si>
    <t>Rādītāju nosaukumi</t>
  </si>
  <si>
    <t>Budžeta kategoriju kodi</t>
  </si>
  <si>
    <t>Apstiprināts 2022. gadam</t>
  </si>
  <si>
    <t>EUR</t>
  </si>
  <si>
    <t>I IEŅĒMUMI - kopā</t>
  </si>
  <si>
    <t/>
  </si>
  <si>
    <t>1</t>
  </si>
  <si>
    <t>2</t>
  </si>
  <si>
    <t>3</t>
  </si>
  <si>
    <t>IENĀKUMA NODOKĻI</t>
  </si>
  <si>
    <t>1.0.0.0.</t>
  </si>
  <si>
    <t xml:space="preserve">  Ieņēmumi no iedzīvotāju ienākuma nodokļa</t>
  </si>
  <si>
    <t xml:space="preserve">  1.1.0.0.</t>
  </si>
  <si>
    <t>ĪPAŠUMA NODOKĻI</t>
  </si>
  <si>
    <t>4.0.0.0.</t>
  </si>
  <si>
    <t xml:space="preserve">  Nekustamā īpašuma nodoklis</t>
  </si>
  <si>
    <t xml:space="preserve">  4.1.0.0.</t>
  </si>
  <si>
    <t>NODOKĻI PAR PAKALPOJUMIEM UN PRECĒM</t>
  </si>
  <si>
    <t>5.0.0.0.</t>
  </si>
  <si>
    <t xml:space="preserve">  Nodokļi atsevišķām precēm un pakalpojumu veidiem</t>
  </si>
  <si>
    <t xml:space="preserve">  5.4.0.0.</t>
  </si>
  <si>
    <t>IEŅĒMUMI NO UZŅĒMĒJDARBĪBAS UN ĪPAŠUMA</t>
  </si>
  <si>
    <t>8.0.0.0.</t>
  </si>
  <si>
    <t xml:space="preserve">  Procentu ieņēmumi par depozītiem, kontu atlikumiem, valsts parāda vērtspapīriem un atlikto maksājumu</t>
  </si>
  <si>
    <t xml:space="preserve">  8.6.0.0.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</si>
  <si>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</si>
  <si>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</si>
  <si>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</si>
  <si>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</si>
  <si>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</si>
  <si>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</si>
  <si>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</si>
  <si>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</si>
  <si>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</si>
  <si>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</si>
  <si>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</si>
  <si>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</si>
  <si>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</si>
  <si>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</si>
  <si>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valsts un pašvaldību kustamā īpašuma un mantas realizācijas</t>
  </si>
  <si>
    <t xml:space="preserve">  13.4.0.0.</t>
  </si>
  <si>
    <t xml:space="preserve">  Ieņēmumi no valsts un pašvaldību īpašuma iznomāšanas</t>
  </si>
  <si>
    <t xml:space="preserve">  13.5.0.0.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</si>
  <si>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</si>
  <si>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</si>
  <si>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</si>
  <si>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</si>
  <si>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</si>
  <si>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</si>
  <si>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</si>
  <si>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</si>
  <si>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Iestādes ieņēmumi</t>
  </si>
  <si>
    <t>21.0.0.0.</t>
  </si>
  <si>
    <t xml:space="preserve">  Ieņēmumi no iestāžu sniegtajiem maksas pakalpojumiem un citi pašu ieņēmumi</t>
  </si>
  <si>
    <t xml:space="preserve">  21.3.0.0.</t>
  </si>
  <si>
    <t xml:space="preserve">  Pārējie 21.3.0.0.grupā neklasificētie iestāžu ieņēmumi par iestāžu sniegtajiem maksas pakalpojumiem un citi pašu ieņēmumi</t>
  </si>
  <si>
    <t xml:space="preserve">  21.4.0.0.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</si>
  <si>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</si>
  <si>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</si>
  <si>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</si>
  <si>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</si>
  <si>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</si>
  <si>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</si>
  <si>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</si>
  <si>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</si>
  <si>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</si>
  <si>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</si>
  <si>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</si>
  <si>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</si>
  <si>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</si>
  <si>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</si>
  <si>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</si>
  <si>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</si>
  <si>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</si>
  <si>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</si>
  <si>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</si>
  <si>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</si>
  <si>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</si>
  <si>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</si>
  <si>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</si>
  <si>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</si>
  <si>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</si>
  <si>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</si>
  <si>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</si>
  <si>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</si>
  <si>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</si>
  <si>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</si>
  <si>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</si>
  <si>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</si>
  <si>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</si>
  <si>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 bibliotēku krājumiem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</si>
  <si>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</si>
  <si>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</si>
  <si>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</si>
  <si>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</si>
  <si>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</si>
  <si>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biedrībām, nodibinājumiem un fiziskām personām</t>
  </si>
  <si>
    <t xml:space="preserve">  3200</t>
  </si>
  <si>
    <t>Procentu izdevumi</t>
  </si>
  <si>
    <t>4000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</si>
  <si>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</si>
  <si>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</si>
  <si>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</si>
  <si>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</si>
  <si>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</si>
  <si>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</si>
  <si>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Pamatlīdzekļi, ieguldījuma īpašumi un bioloģiskie aktīvi</t>
  </si>
  <si>
    <t xml:space="preserve">  5200</t>
  </si>
  <si>
    <t>Sociāla rakstura maksājumi un kompensācijas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</si>
  <si>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</si>
  <si>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</si>
  <si>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</si>
  <si>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</si>
  <si>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</si>
  <si>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</si>
  <si>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</si>
  <si>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</si>
  <si>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</si>
  <si>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</si>
  <si>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</si>
  <si>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</si>
  <si>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</si>
  <si>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</si>
  <si>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</si>
  <si>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</si>
  <si>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</si>
  <si>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>Aizņēmumi</t>
  </si>
  <si>
    <t>F40020000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</si>
  <si>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</si>
  <si>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</si>
  <si>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</si>
  <si>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</si>
  <si>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>PAMATBUDŽETS_x000D_
IEŅĒMUMU UN IZDEVUMU TĀME 2022. gadam</t>
  </si>
  <si>
    <t>Madonas novada pašvaldība</t>
  </si>
  <si>
    <t xml:space="preserve"> Madona, Madonas nov., Saieta laukums 1, 90000054572</t>
  </si>
  <si>
    <t xml:space="preserve"> Pamatbudžets</t>
  </si>
  <si>
    <t>KOPSAVILKUMS</t>
  </si>
  <si>
    <t>Pielikums Nr.3</t>
  </si>
  <si>
    <t>Madonas novada pašvaldības domes</t>
  </si>
  <si>
    <t>27.01.2022. lēmumam Nr. 69</t>
  </si>
  <si>
    <t>(Prot. Nr. 2, 26.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</si>
</sst>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b/>
      <sz val="6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Times New Roman"/>
    </font>
    <font>
      <sz val="6"/>
      <color indexed="8"/>
      <name val="f6"/>
    </font>
    <font>
      <sz val="10"/>
      <color indexed="8"/>
      <name val="Times New Roman"/>
    </font>
    <font>
      <b/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left" wrapText="1"/>
    </xf>
    <xf numFmtId="2" fontId="23" fillId="0" borderId="11" xfId="0" applyNumberFormat="1" applyFont="1" applyFill="1" applyBorder="1" applyAlignment="1" applyProtection="1">
      <alignment horizontal="right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19" fillId="0" borderId="11" xfId="0" applyNumberFormat="1" applyFont="1" applyFill="1" applyBorder="1" applyAlignment="1" applyProtection="1">
      <alignment horizontal="left" wrapText="1"/>
    </xf>
    <xf numFmtId="2" fontId="19" fillId="0" borderId="11" xfId="0" applyNumberFormat="1" applyFont="1" applyFill="1" applyBorder="1" applyAlignment="1" applyProtection="1">
      <alignment horizontal="right" wrapText="1"/>
    </xf>
    <xf numFmtId="2" fontId="22" fillId="0" borderId="11" xfId="0" applyNumberFormat="1" applyFont="1" applyFill="1" applyBorder="1" applyAlignment="1" applyProtection="1">
      <alignment horizontal="right" wrapText="1"/>
    </xf>
    <xf numFmtId="2" fontId="0" fillId="0" borderId="0" xfId="0" applyNumberFormat="1"/>
    <xf numFmtId="0" fontId="22" fillId="0" borderId="14" xfId="0" applyNumberFormat="1" applyFont="1" applyFill="1" applyBorder="1" applyAlignment="1" applyProtection="1">
      <alignment horizontal="center" wrapText="1"/>
    </xf>
    <xf numFmtId="0" fontId="22" fillId="0" borderId="16" xfId="0" applyNumberFormat="1" applyFont="1" applyFill="1" applyBorder="1" applyAlignment="1" applyProtection="1">
      <alignment horizontal="center" wrapText="1"/>
    </xf>
    <xf numFmtId="0" fontId="22" fillId="0" borderId="15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6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D4" sqref="D4"/>
    </sheetView>
  </sheetViews>
  <sheetFormatPr defaultRowHeight="15"/>
  <cols>
    <col min="1" max="1" width="65.7109375" bestFit="1" customWidth="1"/>
    <col min="2" max="3" width="11.42578125" bestFit="1" customWidth="1"/>
  </cols>
  <sheetData>
    <row r="1" spans="1:3" ht="20.100000000000001" customHeight="1">
      <c r="A1" s="22" t="s">
        <v>137</v>
      </c>
      <c r="B1" s="21"/>
      <c r="C1" s="21"/>
    </row>
    <row r="2" spans="1:3" ht="15" customHeight="1">
      <c r="A2" s="22" t="s">
        <v>138</v>
      </c>
      <c r="B2" s="21"/>
    </row>
    <row r="3" spans="1:3" ht="15" customHeight="1">
      <c r="A3" s="22" t="s">
        <v>139</v>
      </c>
      <c r="B3" s="21"/>
    </row>
    <row r="4" spans="1:3" ht="15" customHeight="1">
      <c r="A4" s="22" t="s">
        <v>140</v>
      </c>
      <c r="B4" s="21"/>
    </row>
    <row r="5" spans="1:3" ht="45" customHeight="1">
      <c r="A5" s="18" t="s">
        <v>132</v>
      </c>
      <c r="B5" s="18"/>
      <c r="C5" s="18"/>
    </row>
    <row r="7" spans="1:3">
      <c r="A7" s="19" t="s">
        <v>133</v>
      </c>
      <c r="B7" s="20"/>
      <c r="C7" s="20"/>
    </row>
    <row r="8" spans="1:3">
      <c r="A8" s="15" t="s">
        <v>134</v>
      </c>
      <c r="B8" s="15"/>
      <c r="C8" s="15"/>
    </row>
    <row r="9" spans="1:3">
      <c r="A9" s="15" t="s">
        <v>135</v>
      </c>
      <c r="B9" s="15"/>
      <c r="C9" s="15"/>
    </row>
    <row r="10" spans="1:3">
      <c r="A10" s="15" t="s">
        <v>136</v>
      </c>
      <c r="B10" s="15"/>
      <c r="C10" s="15"/>
    </row>
    <row r="12" spans="1:3" ht="19.5">
      <c r="A12" s="16" t="s">
        <v>0</v>
      </c>
      <c r="B12" s="16" t="s">
        <v>1</v>
      </c>
      <c r="C12" s="1" t="s">
        <v>2</v>
      </c>
    </row>
    <row r="13" spans="1:3">
      <c r="A13" s="17"/>
      <c r="B13" s="17"/>
      <c r="C13" s="2" t="s">
        <v>3</v>
      </c>
    </row>
    <row r="14" spans="1:3">
      <c r="A14" s="3" t="s">
        <v>4</v>
      </c>
      <c r="B14" s="4" t="s">
        <v>5</v>
      </c>
      <c r="C14" s="5">
        <v>39614078</v>
      </c>
    </row>
    <row r="15" spans="1:3">
      <c r="A15" s="6" t="s">
        <v>6</v>
      </c>
      <c r="B15" s="6" t="s">
        <v>7</v>
      </c>
      <c r="C15" s="6" t="s">
        <v>8</v>
      </c>
    </row>
    <row r="16" spans="1:3">
      <c r="A16" s="7" t="s">
        <v>9</v>
      </c>
      <c r="B16" s="7" t="s">
        <v>10</v>
      </c>
      <c r="C16" s="8">
        <v>15548852</v>
      </c>
    </row>
    <row r="17" spans="1:3">
      <c r="A17" s="4" t="s">
        <v>11</v>
      </c>
      <c r="B17" s="4" t="s">
        <v>12</v>
      </c>
      <c r="C17" s="9">
        <v>15548852</v>
      </c>
    </row>
    <row r="18" spans="1:3">
      <c r="A18" s="7" t="s">
        <v>13</v>
      </c>
      <c r="B18" s="7" t="s">
        <v>14</v>
      </c>
      <c r="C18" s="8">
        <v>1629599</v>
      </c>
    </row>
    <row r="19" spans="1:3">
      <c r="A19" s="4" t="s">
        <v>15</v>
      </c>
      <c r="B19" s="4" t="s">
        <v>16</v>
      </c>
      <c r="C19" s="9">
        <v>1629599</v>
      </c>
    </row>
    <row r="20" spans="1:3">
      <c r="A20" s="7" t="s">
        <v>17</v>
      </c>
      <c r="B20" s="7" t="s">
        <v>18</v>
      </c>
      <c r="C20" s="8">
        <v>5000</v>
      </c>
    </row>
    <row r="21" spans="1:3">
      <c r="A21" s="4" t="s">
        <v>19</v>
      </c>
      <c r="B21" s="4" t="s">
        <v>20</v>
      </c>
      <c r="C21" s="9">
        <v>5000</v>
      </c>
    </row>
    <row r="22" spans="1:3">
      <c r="A22" s="7" t="s">
        <v>21</v>
      </c>
      <c r="B22" s="7" t="s">
        <v>22</v>
      </c>
      <c r="C22" s="8">
        <v>1536</v>
      </c>
    </row>
    <row r="23" spans="1:3" ht="22.5">
      <c r="A23" s="4" t="s">
        <v>23</v>
      </c>
      <c r="B23" s="4" t="s">
        <v>24</v>
      </c>
      <c r="C23" s="9">
        <v>1536</v>
      </c>
    </row>
    <row r="24" spans="1:3">
      <c r="A24" s="7" t="s">
        <v>25</v>
      </c>
      <c r="B24" s="7" t="s">
        <v>26</v>
      </c>
      <c r="C24" s="8">
        <v>33511</v>
      </c>
    </row>
    <row r="25" spans="1:3">
      <c r="A25" s="4" t="s">
        <v>27</v>
      </c>
      <c r="B25" s="4" t="s">
        <v>28</v>
      </c>
      <c r="C25" s="9">
        <v>19926</v>
      </c>
    </row>
    <row r="26" spans="1:3">
      <c r="A26" s="4" t="s">
        <v>29</v>
      </c>
      <c r="B26" s="4" t="s">
        <v>30</v>
      </c>
      <c r="C26" s="9">
        <v>13585</v>
      </c>
    </row>
    <row r="27" spans="1:3">
      <c r="A27" s="7" t="s">
        <v>31</v>
      </c>
      <c r="B27" s="7" t="s">
        <v>32</v>
      </c>
      <c r="C27" s="8">
        <v>6764</v>
      </c>
    </row>
    <row r="28" spans="1:3">
      <c r="A28" s="4" t="s">
        <v>33</v>
      </c>
      <c r="B28" s="4" t="s">
        <v>34</v>
      </c>
      <c r="C28" s="9">
        <v>6764</v>
      </c>
    </row>
    <row r="29" spans="1:3" ht="24.75">
      <c r="A29" s="7" t="s">
        <v>35</v>
      </c>
      <c r="B29" s="7" t="s">
        <v>36</v>
      </c>
      <c r="C29" s="8">
        <v>17316</v>
      </c>
    </row>
    <row r="30" spans="1:3">
      <c r="A30" s="4" t="s">
        <v>37</v>
      </c>
      <c r="B30" s="4" t="s">
        <v>38</v>
      </c>
      <c r="C30" s="9">
        <v>110</v>
      </c>
    </row>
    <row r="31" spans="1:3">
      <c r="A31" s="4" t="s">
        <v>39</v>
      </c>
      <c r="B31" s="4" t="s">
        <v>40</v>
      </c>
      <c r="C31" s="9">
        <v>4386</v>
      </c>
    </row>
    <row r="32" spans="1:3">
      <c r="A32" s="4" t="s">
        <v>41</v>
      </c>
      <c r="B32" s="4" t="s">
        <v>42</v>
      </c>
      <c r="C32" s="9">
        <v>12820</v>
      </c>
    </row>
    <row r="33" spans="1:3">
      <c r="A33" s="7" t="s">
        <v>43</v>
      </c>
      <c r="B33" s="7" t="s">
        <v>44</v>
      </c>
      <c r="C33" s="8">
        <v>20061121</v>
      </c>
    </row>
    <row r="34" spans="1:3">
      <c r="A34" s="4" t="s">
        <v>45</v>
      </c>
      <c r="B34" s="4" t="s">
        <v>46</v>
      </c>
      <c r="C34" s="9">
        <v>20061121</v>
      </c>
    </row>
    <row r="35" spans="1:3">
      <c r="A35" s="7" t="s">
        <v>47</v>
      </c>
      <c r="B35" s="7" t="s">
        <v>48</v>
      </c>
      <c r="C35" s="8">
        <v>388500</v>
      </c>
    </row>
    <row r="36" spans="1:3">
      <c r="A36" s="4" t="s">
        <v>49</v>
      </c>
      <c r="B36" s="4" t="s">
        <v>50</v>
      </c>
      <c r="C36" s="9">
        <v>388500</v>
      </c>
    </row>
    <row r="37" spans="1:3">
      <c r="A37" s="7" t="s">
        <v>51</v>
      </c>
      <c r="B37" s="7" t="s">
        <v>52</v>
      </c>
      <c r="C37" s="8">
        <v>1921879</v>
      </c>
    </row>
    <row r="38" spans="1:3">
      <c r="A38" s="4" t="s">
        <v>53</v>
      </c>
      <c r="B38" s="4" t="s">
        <v>54</v>
      </c>
      <c r="C38" s="9">
        <v>1847075</v>
      </c>
    </row>
    <row r="39" spans="1:3" ht="22.5">
      <c r="A39" s="4" t="s">
        <v>55</v>
      </c>
      <c r="B39" s="4" t="s">
        <v>56</v>
      </c>
      <c r="C39" s="9">
        <v>74804</v>
      </c>
    </row>
    <row r="41" spans="1:3">
      <c r="A41" s="3" t="s">
        <v>57</v>
      </c>
      <c r="B41" s="4" t="s">
        <v>5</v>
      </c>
      <c r="C41" s="5">
        <f>42876771+3000</f>
        <v>42879771</v>
      </c>
    </row>
    <row r="42" spans="1:3">
      <c r="A42" s="6" t="s">
        <v>6</v>
      </c>
      <c r="B42" s="6" t="s">
        <v>7</v>
      </c>
      <c r="C42" s="6" t="s">
        <v>8</v>
      </c>
    </row>
    <row r="43" spans="1:3" ht="20.100000000000001" customHeight="1">
      <c r="A43" s="11" t="s">
        <v>58</v>
      </c>
      <c r="B43" s="12"/>
      <c r="C43" s="13"/>
    </row>
    <row r="44" spans="1:3">
      <c r="A44" s="4" t="s">
        <v>59</v>
      </c>
      <c r="B44" s="4" t="s">
        <v>60</v>
      </c>
      <c r="C44" s="9">
        <f>3748662+3000</f>
        <v>3751662</v>
      </c>
    </row>
    <row r="45" spans="1:3">
      <c r="A45" s="4" t="s">
        <v>61</v>
      </c>
      <c r="B45" s="4" t="s">
        <v>62</v>
      </c>
      <c r="C45" s="9">
        <v>16600</v>
      </c>
    </row>
    <row r="46" spans="1:3">
      <c r="A46" s="4" t="s">
        <v>63</v>
      </c>
      <c r="B46" s="4" t="s">
        <v>64</v>
      </c>
      <c r="C46" s="9">
        <v>570769</v>
      </c>
    </row>
    <row r="47" spans="1:3">
      <c r="A47" s="4" t="s">
        <v>65</v>
      </c>
      <c r="B47" s="4" t="s">
        <v>66</v>
      </c>
      <c r="C47" s="9">
        <v>7922102</v>
      </c>
    </row>
    <row r="48" spans="1:3">
      <c r="A48" s="4" t="s">
        <v>67</v>
      </c>
      <c r="B48" s="4" t="s">
        <v>68</v>
      </c>
      <c r="C48" s="9">
        <v>292327</v>
      </c>
    </row>
    <row r="49" spans="1:6">
      <c r="A49" s="4" t="s">
        <v>69</v>
      </c>
      <c r="B49" s="4" t="s">
        <v>70</v>
      </c>
      <c r="C49" s="9">
        <v>3320864</v>
      </c>
    </row>
    <row r="50" spans="1:6">
      <c r="A50" s="4" t="s">
        <v>71</v>
      </c>
      <c r="B50" s="4" t="s">
        <v>72</v>
      </c>
      <c r="C50" s="9">
        <v>19373335</v>
      </c>
    </row>
    <row r="51" spans="1:6">
      <c r="A51" s="4" t="s">
        <v>73</v>
      </c>
      <c r="B51" s="4" t="s">
        <v>74</v>
      </c>
      <c r="C51" s="9">
        <v>7632112</v>
      </c>
    </row>
    <row r="52" spans="1:6" ht="20.100000000000001" customHeight="1">
      <c r="A52" s="11" t="s">
        <v>75</v>
      </c>
      <c r="B52" s="12"/>
      <c r="C52" s="13"/>
    </row>
    <row r="53" spans="1:6">
      <c r="A53" s="7" t="s">
        <v>76</v>
      </c>
      <c r="B53" s="7" t="s">
        <v>77</v>
      </c>
      <c r="C53" s="8">
        <v>20891605</v>
      </c>
    </row>
    <row r="54" spans="1:6">
      <c r="A54" s="4" t="s">
        <v>78</v>
      </c>
      <c r="B54" s="4" t="s">
        <v>79</v>
      </c>
      <c r="C54" s="9">
        <v>16666971</v>
      </c>
    </row>
    <row r="55" spans="1:6" ht="22.5">
      <c r="A55" s="4" t="s">
        <v>80</v>
      </c>
      <c r="B55" s="4" t="s">
        <v>81</v>
      </c>
      <c r="C55" s="9">
        <v>4224634</v>
      </c>
    </row>
    <row r="56" spans="1:6">
      <c r="A56" s="7" t="s">
        <v>82</v>
      </c>
      <c r="B56" s="7" t="s">
        <v>83</v>
      </c>
      <c r="C56" s="8">
        <f>11128443+3000</f>
        <v>11131443</v>
      </c>
    </row>
    <row r="57" spans="1:6">
      <c r="A57" s="4" t="s">
        <v>84</v>
      </c>
      <c r="B57" s="4" t="s">
        <v>85</v>
      </c>
      <c r="C57" s="9">
        <v>28572</v>
      </c>
    </row>
    <row r="58" spans="1:6">
      <c r="A58" s="4" t="s">
        <v>86</v>
      </c>
      <c r="B58" s="4" t="s">
        <v>87</v>
      </c>
      <c r="C58" s="9">
        <f>7483356+250</f>
        <v>7483606</v>
      </c>
      <c r="F58" s="10"/>
    </row>
    <row r="59" spans="1:6" ht="22.5">
      <c r="A59" s="4" t="s">
        <v>88</v>
      </c>
      <c r="B59" s="4" t="s">
        <v>89</v>
      </c>
      <c r="C59" s="9">
        <f>3529560+3000-250</f>
        <v>3532310</v>
      </c>
      <c r="F59" s="10"/>
    </row>
    <row r="60" spans="1:6">
      <c r="A60" s="4" t="s">
        <v>90</v>
      </c>
      <c r="B60" s="4" t="s">
        <v>91</v>
      </c>
      <c r="C60" s="9">
        <v>21937</v>
      </c>
    </row>
    <row r="61" spans="1:6">
      <c r="A61" s="4" t="s">
        <v>92</v>
      </c>
      <c r="B61" s="4" t="s">
        <v>93</v>
      </c>
      <c r="C61" s="9">
        <v>65018</v>
      </c>
    </row>
    <row r="62" spans="1:6">
      <c r="A62" s="7" t="s">
        <v>94</v>
      </c>
      <c r="B62" s="7" t="s">
        <v>95</v>
      </c>
      <c r="C62" s="8">
        <v>289371</v>
      </c>
    </row>
    <row r="63" spans="1:6" ht="22.5">
      <c r="A63" s="4" t="s">
        <v>96</v>
      </c>
      <c r="B63" s="4" t="s">
        <v>97</v>
      </c>
      <c r="C63" s="9">
        <v>289371</v>
      </c>
    </row>
    <row r="64" spans="1:6">
      <c r="A64" s="7" t="s">
        <v>98</v>
      </c>
      <c r="B64" s="7" t="s">
        <v>99</v>
      </c>
      <c r="C64" s="8">
        <v>44559</v>
      </c>
    </row>
    <row r="65" spans="1:3">
      <c r="A65" s="4" t="s">
        <v>100</v>
      </c>
      <c r="B65" s="4" t="s">
        <v>101</v>
      </c>
      <c r="C65" s="9">
        <v>44559</v>
      </c>
    </row>
    <row r="66" spans="1:3">
      <c r="A66" s="7" t="s">
        <v>102</v>
      </c>
      <c r="B66" s="7" t="s">
        <v>103</v>
      </c>
      <c r="C66" s="8">
        <v>8343856</v>
      </c>
    </row>
    <row r="67" spans="1:3">
      <c r="A67" s="4" t="s">
        <v>104</v>
      </c>
      <c r="B67" s="4" t="s">
        <v>105</v>
      </c>
      <c r="C67" s="9">
        <v>1400</v>
      </c>
    </row>
    <row r="68" spans="1:3">
      <c r="A68" s="4" t="s">
        <v>106</v>
      </c>
      <c r="B68" s="4" t="s">
        <v>107</v>
      </c>
      <c r="C68" s="9">
        <v>8342456</v>
      </c>
    </row>
    <row r="69" spans="1:3">
      <c r="A69" s="7" t="s">
        <v>108</v>
      </c>
      <c r="B69" s="7" t="s">
        <v>109</v>
      </c>
      <c r="C69" s="8">
        <f>1605083+83894</f>
        <v>1688977</v>
      </c>
    </row>
    <row r="70" spans="1:3">
      <c r="A70" s="4" t="s">
        <v>110</v>
      </c>
      <c r="B70" s="4" t="s">
        <v>111</v>
      </c>
      <c r="C70" s="9">
        <v>1023427</v>
      </c>
    </row>
    <row r="71" spans="1:3">
      <c r="A71" s="4" t="s">
        <v>112</v>
      </c>
      <c r="B71" s="4" t="s">
        <v>113</v>
      </c>
      <c r="C71" s="9">
        <v>280634</v>
      </c>
    </row>
    <row r="72" spans="1:3" ht="22.5">
      <c r="A72" s="4" t="s">
        <v>114</v>
      </c>
      <c r="B72" s="4" t="s">
        <v>115</v>
      </c>
      <c r="C72" s="9">
        <f>301022+83894</f>
        <v>384916</v>
      </c>
    </row>
    <row r="73" spans="1:3" ht="24.75">
      <c r="A73" s="7" t="s">
        <v>116</v>
      </c>
      <c r="B73" s="7" t="s">
        <v>117</v>
      </c>
      <c r="C73" s="8">
        <f>573854-83894</f>
        <v>489960</v>
      </c>
    </row>
    <row r="74" spans="1:3">
      <c r="A74" s="4" t="s">
        <v>118</v>
      </c>
      <c r="B74" s="4" t="s">
        <v>119</v>
      </c>
      <c r="C74" s="9">
        <f>573854-83894</f>
        <v>489960</v>
      </c>
    </row>
    <row r="76" spans="1:3">
      <c r="A76" s="3" t="s">
        <v>120</v>
      </c>
      <c r="B76" s="4" t="s">
        <v>5</v>
      </c>
      <c r="C76" s="5">
        <f>-3262693-3000</f>
        <v>-3265693</v>
      </c>
    </row>
    <row r="78" spans="1:3">
      <c r="A78" s="3" t="s">
        <v>121</v>
      </c>
      <c r="B78" s="4" t="s">
        <v>5</v>
      </c>
      <c r="C78" s="5">
        <f>3262693+3000</f>
        <v>3265693</v>
      </c>
    </row>
    <row r="79" spans="1:3">
      <c r="A79" s="6" t="s">
        <v>6</v>
      </c>
      <c r="B79" s="6" t="s">
        <v>7</v>
      </c>
      <c r="C79" s="6" t="s">
        <v>8</v>
      </c>
    </row>
    <row r="80" spans="1:3">
      <c r="A80" s="7" t="s">
        <v>122</v>
      </c>
      <c r="B80" s="7" t="s">
        <v>123</v>
      </c>
      <c r="C80" s="8">
        <f>2711137+3000</f>
        <v>2714137</v>
      </c>
    </row>
    <row r="81" spans="1:3">
      <c r="A81" s="4" t="s">
        <v>124</v>
      </c>
      <c r="B81" s="4" t="s">
        <v>125</v>
      </c>
      <c r="C81" s="9">
        <v>2714137</v>
      </c>
    </row>
    <row r="82" spans="1:3">
      <c r="A82" s="7" t="s">
        <v>126</v>
      </c>
      <c r="B82" s="7" t="s">
        <v>127</v>
      </c>
      <c r="C82" s="8">
        <v>551556</v>
      </c>
    </row>
    <row r="83" spans="1:3">
      <c r="A83" s="4" t="s">
        <v>128</v>
      </c>
      <c r="B83" s="4" t="s">
        <v>129</v>
      </c>
      <c r="C83" s="9">
        <v>2794484</v>
      </c>
    </row>
    <row r="84" spans="1:3">
      <c r="A84" s="4" t="s">
        <v>130</v>
      </c>
      <c r="B84" s="4" t="s">
        <v>131</v>
      </c>
      <c r="C84" s="9">
        <v>2242928</v>
      </c>
    </row>
    <row r="85" spans="1:3">
      <c r="A85" s="14" t="s">
        <v>5</v>
      </c>
      <c r="B85" s="14"/>
      <c r="C85" s="14"/>
    </row>
  </sheetData>
  <mergeCells count="10">
    <mergeCell ref="A5:C5"/>
    <mergeCell ref="A7:C7"/>
    <mergeCell ref="A52:C52"/>
    <mergeCell ref="A85:C85"/>
    <mergeCell ref="A8:C8"/>
    <mergeCell ref="A9:C9"/>
    <mergeCell ref="A10:C10"/>
    <mergeCell ref="A12:A13"/>
    <mergeCell ref="B12:B13"/>
    <mergeCell ref="A43:C4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dcterms:created xsi:type="dcterms:W3CDTF">2022-01-21T12:48:58Z</dcterms:created>
  <dcterms:modified xsi:type="dcterms:W3CDTF">2022-01-28T13:35:08Z</dcterms:modified>
</cp:coreProperties>
</file>