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<sst xmlns="http://schemas.openxmlformats.org/spreadsheetml/2006/main" count="227" uniqueCount="209">
  <si>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>Pārskats par Madonas pilsētas pašvaldības 2007.gada pamatbudžetu</t>
  </si>
  <si>
    <t>Klasifikācijas kods</t>
  </si>
  <si>
    <t>Rādītāju nosaukums</t>
  </si>
  <si>
    <t>Gada plāns</t>
  </si>
  <si>
    <t>I KOPĀ IEŅĒMUMI</t>
  </si>
  <si>
    <t>II Nodokļu un nenodokļu ieņēmumi</t>
  </si>
  <si>
    <t>III Nodokļu ieņēmumi</t>
  </si>
  <si>
    <t>Tiešie nodokļi</t>
  </si>
  <si>
    <t>1.1.0.0.</t>
  </si>
  <si>
    <t>Ieņēmumi no iedzīvotāju ienākuma nodokļa</t>
  </si>
  <si>
    <t>1.1.1.2.</t>
  </si>
  <si>
    <t>saņemts no Valsts kases sadales konta no pārskata gada ieņēmumiem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</si>
  <si>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</si>
  <si>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</si>
  <si>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</si>
  <si>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</si>
  <si>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</si>
  <si>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</si>
  <si>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</si>
  <si>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</si>
  <si>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4.1.2.0.</t>
  </si>
  <si>
    <t>Nekustamā īpašuma nodoklis par ēkām un būvēm</t>
  </si>
  <si>
    <t>4.1.2.1.</t>
  </si>
  <si>
    <t>nekustamā īpašuma nodokļa par ēkām un būvēm kārtējā gada ieņēmumi</t>
  </si>
  <si>
    <t>5.4.0.0.</t>
  </si>
  <si>
    <t>Nodokļi atsevišķām precēm un pakalpojumu veidiem</t>
  </si>
  <si>
    <t>5.4.1.0.</t>
  </si>
  <si>
    <t>Azartspēļu nodoklis</t>
  </si>
  <si>
    <t>IV Nenodokļu ieņēmumi</t>
  </si>
  <si>
    <t>8.0.0.0.</t>
  </si>
  <si>
    <t>Ieņēmumi no uzņēmējdarbības un īpašuma</t>
  </si>
  <si>
    <t>8.6.0.0.</t>
  </si>
  <si>
    <t>Procentu ieņēmumi par depozītiem un kontu atlikumiem</t>
  </si>
  <si>
    <t>9.0.0.0.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</si>
  <si>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</si>
  <si>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</si>
  <si>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</si>
  <si>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</si>
  <si>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</si>
  <si>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10.0.0.0.</t>
  </si>
  <si>
    <t>Naudas sodi un sankcijas</t>
  </si>
  <si>
    <t>V Transfertu ieņēmumi</t>
  </si>
  <si>
    <t>18.0.0.0.0.</t>
  </si>
  <si>
    <t>Valsts budžeta transferti</t>
  </si>
  <si>
    <t>18.6.0.0.</t>
  </si>
  <si>
    <t>Ieņēmumi uzturēšanas izdevumiem pašvaldību pamatbudžetā no valsts budžeta</t>
  </si>
  <si>
    <t>18.6.1.0.</t>
  </si>
  <si>
    <t xml:space="preserve">Dotācijas un citi transferti pašvaldību budžetiem 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</si>
  <si>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</si>
  <si>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</si>
  <si>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</si>
  <si>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</si>
  <si>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19.0.0.0.</t>
  </si>
  <si>
    <t>Pašvaldību budžetu transferti</t>
  </si>
  <si>
    <t>19.2.0.0.</t>
  </si>
  <si>
    <t>Ieņēmumi pašvaldību budžetā no citām pašvaldībām</t>
  </si>
  <si>
    <t>19.2.1.0.</t>
  </si>
  <si>
    <t>Ieņēmumi izglītības funkciju dodrošināšanai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</si>
  <si>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</si>
  <si>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</si>
  <si>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</si>
  <si>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</si>
  <si>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</si>
  <si>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>izglītības funkciju nodrošināšanai no valsts dotāciju un mērķdotāciju sadales</t>
  </si>
  <si>
    <t>19.3.1.2.</t>
  </si>
  <si>
    <t>kultūras funkciju nodrošināšanai no valsts dotāciju un mērķdotāciju sadales</t>
  </si>
  <si>
    <t>19.3.2.0.</t>
  </si>
  <si>
    <t>Pārējie maksājumi no rajona padomēm</t>
  </si>
  <si>
    <t>19.3.2.1.</t>
  </si>
  <si>
    <t>izglītības funkcijas nodrošināšanai no rajona padomju līdzekļiem</t>
  </si>
  <si>
    <t>21.0.0.0.</t>
  </si>
  <si>
    <t>VI Budžeta iestāžu ieņēmumi</t>
  </si>
  <si>
    <t>21.3.0.0./ 21.4.0.0.</t>
  </si>
  <si>
    <t>Ieņēmumi no budžeta iestāžu sniegtajiem maksas pakalpojumiem un citi pašu ieņēmumi / Pārējie 21.3.0.0.grupā neklasificētie budžeta iestāžu ieņēmumi par budžeta iestāžu sniegtajiem maksas pakalpojumiem un citi pašu ieņēmumi</t>
  </si>
  <si>
    <t>21.3.5.0.</t>
  </si>
  <si>
    <t>Maksa par izglītības pakalpojumiem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</si>
  <si>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</si>
  <si>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</si>
  <si>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</si>
  <si>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</si>
  <si>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</si>
  <si>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paklpojumiem</t>
  </si>
  <si>
    <t>IEŅĒMUMI</t>
  </si>
  <si>
    <t>IZDEVUMI</t>
  </si>
  <si>
    <t>VII  Izdevumi atbilstoši funkcionālajām kategorijām</t>
  </si>
  <si>
    <t>01.000</t>
  </si>
  <si>
    <t>Vispārējie valdības dienesti</t>
  </si>
  <si>
    <t>03.000</t>
  </si>
  <si>
    <t>Sabiedriskā kārtība un drošība</t>
  </si>
  <si>
    <t>04.000</t>
  </si>
  <si>
    <t>Ekonomiskā darbība</t>
  </si>
  <si>
    <t>06.000</t>
  </si>
  <si>
    <t>Pašvaldības teritoriju un mājokļu apsaimniekošana</t>
  </si>
  <si>
    <t>08.000</t>
  </si>
  <si>
    <t>Atpūta, kultūra un reliģija</t>
  </si>
  <si>
    <t>09.000</t>
  </si>
  <si>
    <t>Izglītība</t>
  </si>
  <si>
    <t>10.000</t>
  </si>
  <si>
    <t>Sociālā aizsardzība</t>
  </si>
  <si>
    <t>VIII Izdevumi atbilstoši ekonomiskajām kategorijām</t>
  </si>
  <si>
    <t>Atlīdzība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</si>
  <si>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</si>
  <si>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</si>
  <si>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</si>
  <si>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</si>
  <si>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</si>
  <si>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</si>
  <si>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</si>
  <si>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>Budžeta iestāžu nodokļu maksājumi</t>
  </si>
  <si>
    <t>Procentu izdevumi</t>
  </si>
  <si>
    <t>Procentu maksājumi iekšzemes kredītiestādēm</t>
  </si>
  <si>
    <t>Pārējie procentu maksājumi</t>
  </si>
  <si>
    <t>Pamatkapitāla veidošana</t>
  </si>
  <si>
    <t>Pamatlīdzekļi</t>
  </si>
  <si>
    <t>Sociālie pabalsti</t>
  </si>
  <si>
    <t>Sociālie pabalsti naudā</t>
  </si>
  <si>
    <t>Uzturēšanas izdevumu transferti, dotācijas un mērķdotācijas pašvaldībām uzturēšanas izdevumiem, pašu resursi, starptautiskā sadarbība</t>
  </si>
  <si>
    <t>Pašvaldību budžeta uzturēšanas izdevumu transferti</t>
  </si>
  <si>
    <t>Pārējās dotācijas un pārējie transferti</t>
  </si>
  <si>
    <t>Ieņēmumu pārsniegums (+) vai deficīts (-)</t>
  </si>
  <si>
    <t>IX Finansēšana</t>
  </si>
  <si>
    <t>F20010000</t>
  </si>
  <si>
    <t>Naudas līdzekļi un noguldījumi (atlikuma izmaiņas)</t>
  </si>
  <si>
    <t>F40020000</t>
  </si>
  <si>
    <t>Aizņēmumi</t>
  </si>
  <si>
    <t>F50010000</t>
  </si>
  <si>
    <t>Akcijas un cita līdzdalība komersantu pašu kapitālā</t>
  </si>
  <si>
    <t>18.6.1.8.</t>
  </si>
  <si>
    <t>dotācija pašvaldībām nodarbinātības pasākumu veicināšanai</t>
  </si>
  <si>
    <t>Nemateriālie ieguldījumi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</si>
  <si>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</si>
  <si>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</si>
  <si>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</si>
  <si>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</si>
  <si>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kultūras funkcijas nodrošināšanai no rajona padomju līdzekļiem</t>
  </si>
  <si>
    <t>Subsīdijas un dotācijas</t>
  </si>
  <si>
    <t>Subsīdijas nevalstiskajām organizācijām</t>
  </si>
  <si>
    <t>18.6.2.0.</t>
  </si>
  <si>
    <t>Mērķdotācijas dažādām pašvaldību funkcijam</t>
  </si>
  <si>
    <t>18.6.2.9.</t>
  </si>
  <si>
    <t>pārējās mērķdotācijas pašvaldībām</t>
  </si>
  <si>
    <t>18.6.9.0.</t>
  </si>
  <si>
    <t>Pārējie valsts budžeta iestāžu uzturēšanas izdevumu transferti pašvaldībām</t>
  </si>
  <si>
    <t>19.3.2.2.</t>
  </si>
  <si>
    <t>19.3.2.9.</t>
  </si>
  <si>
    <t>pārējo funkciju nodrošināšanai pašvaldībām no rajona padomju līdzekļiem</t>
  </si>
  <si>
    <t>12.0.0.0.0</t>
  </si>
  <si>
    <t>Pārējie nenodokļu ieņēmumi</t>
  </si>
  <si>
    <t>1.1.1.1.</t>
  </si>
  <si>
    <t>saņemts  iepriekšējā gada nesadalītais atlikums no Valsts kases konta</t>
  </si>
  <si>
    <t>1.1.2.0.</t>
  </si>
  <si>
    <t>Patentmaksas</t>
  </si>
  <si>
    <t>1.1.1.0.</t>
  </si>
  <si>
    <t>Iedzīvotāju ienākuma nodoklis</t>
  </si>
  <si>
    <t>13.0.0.0.</t>
  </si>
  <si>
    <t>Ieņēmumi no valsts (pašvaldības) īupašuma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</si>
  <si>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</si>
  <si>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</si>
  <si>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</si>
  <si>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</si>
  <si>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13.4.0.0.</t>
  </si>
  <si>
    <t>Ieņēmumi no pašvaldību kustamā īpašuma un mantas realizācijas</t>
  </si>
  <si>
    <t>18.6.1.9.</t>
  </si>
  <si>
    <t>pārējās dotācijas</t>
  </si>
  <si>
    <t>18.6.2.6.</t>
  </si>
  <si>
    <t>mērķdotācijas pašvaldību apvienošanās (sadarbības) projektu sagatavošanai un administratīvo teritoriju izpētei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</si>
  <si>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</si>
  <si>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</si>
  <si>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</si>
  <si>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</si>
  <si>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</si>
  <si>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no Eiropas Savienības struktūrfondu finansēto daļu projektu īstenošanai</t>
  </si>
  <si>
    <t>uzturēšanas izdevumu transferti pašvaldību budžetā par Eiropas Savienības struktūrfondu finansēto daļu projektu īstenošanai</t>
  </si>
  <si>
    <t xml:space="preserve">                       Speciālā budžeta ieņēmumi</t>
  </si>
  <si>
    <t>2007.gads</t>
  </si>
  <si>
    <t>Nosaukums</t>
  </si>
  <si>
    <t>Kods</t>
  </si>
  <si>
    <t>Atlikums uz 01.01.2007.</t>
  </si>
  <si>
    <t>Plānotie ieņēmumi 2007,</t>
  </si>
  <si>
    <t>Kopā</t>
  </si>
  <si>
    <t>Autoceļu fonds</t>
  </si>
  <si>
    <t>Privatizācijas fonds</t>
  </si>
  <si>
    <t>Dabas resursu nodoklis</t>
  </si>
  <si>
    <t xml:space="preserve">                   Kopā</t>
  </si>
  <si>
    <t>Ziedojumi Bērnu un jaunatnes sporta skolai</t>
  </si>
  <si>
    <t>09.500</t>
  </si>
  <si>
    <t xml:space="preserve">Ziedojumi PII "Saulīte" </t>
  </si>
  <si>
    <t>09.100</t>
  </si>
  <si>
    <t>Ziedojums salūtam</t>
  </si>
  <si>
    <t>08.100</t>
  </si>
  <si>
    <t>Ziedojums Ziemassvētku paciņām</t>
  </si>
  <si>
    <t>10.900</t>
  </si>
  <si>
    <t>Ziedojums basketbola komandai</t>
  </si>
  <si>
    <t>Ziedojums rotaļu laukumiem</t>
  </si>
  <si>
    <t>06.600</t>
  </si>
  <si>
    <t>Ziedojumi Mūzikas skolai</t>
  </si>
  <si>
    <t>09.510</t>
  </si>
  <si>
    <t xml:space="preserve">                    Kopā</t>
  </si>
  <si>
    <t>Pavisam</t>
  </si>
  <si>
    <t xml:space="preserve">                       Speciālā budžeta  izdevumi</t>
  </si>
  <si>
    <t>KOPĀ</t>
  </si>
  <si>
    <t>Atlikums</t>
  </si>
  <si>
    <t>Ielu un ceļu uzturēšana</t>
  </si>
  <si>
    <t>Izdevumi no privatizācijas fonda līdzekļiem</t>
  </si>
  <si>
    <t>Izdevumi no dabas resursu nodokļa līdzekļiem</t>
  </si>
  <si>
    <t>Bērnu un jaunatnes sporta skola</t>
  </si>
  <si>
    <t xml:space="preserve">PII "Saulīte" </t>
  </si>
  <si>
    <t>Mūzikas skola</t>
  </si>
  <si>
    <t xml:space="preserve">                    Kopā  no ziedojumiem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</si>
</sst>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97">
      <selection activeCell="F134" sqref="F134"/>
    </sheetView>
  </sheetViews>
  <sheetFormatPr defaultColWidth="9.140625" defaultRowHeight="12.75"/>
  <cols>
    <col min="1" max="1" width="15.00390625" style="0" customWidth="1"/>
    <col min="2" max="2" width="51.8515625" style="0" customWidth="1"/>
    <col min="3" max="3" width="11.421875" style="24" customWidth="1"/>
  </cols>
  <sheetData>
    <row r="1" spans="1:3" ht="15">
      <c r="A1" s="38" t="s">
        <v>0</v>
      </c>
      <c r="B1" s="38"/>
      <c r="C1" s="38"/>
    </row>
    <row r="2" spans="1:3" ht="15">
      <c r="A2" s="3"/>
      <c r="B2" s="3"/>
      <c r="C2" s="23"/>
    </row>
    <row r="3" ht="12.75">
      <c r="B3" s="4" t="s">
        <v>82</v>
      </c>
    </row>
    <row r="4" spans="1:3" s="1" customFormat="1" ht="25.5">
      <c r="A4" s="5" t="s">
        <v>1</v>
      </c>
      <c r="B4" s="6" t="s">
        <v>2</v>
      </c>
      <c r="C4" s="25" t="s">
        <v>3</v>
      </c>
    </row>
    <row r="5" spans="1:3" ht="12.75">
      <c r="A5" s="7"/>
      <c r="B5" s="8" t="s">
        <v>4</v>
      </c>
      <c r="C5" s="26">
        <f>C6+C34+C63</f>
        <v>7206559</v>
      </c>
    </row>
    <row r="6" spans="1:3" ht="12.75">
      <c r="A6" s="7"/>
      <c r="B6" s="8" t="s">
        <v>5</v>
      </c>
      <c r="C6" s="26">
        <f>C7+C22</f>
        <v>2753530</v>
      </c>
    </row>
    <row r="7" spans="1:3" ht="12.75">
      <c r="A7" s="7"/>
      <c r="B7" s="8" t="s">
        <v>6</v>
      </c>
      <c r="C7" s="26">
        <f>C8+C20</f>
        <v>2704128</v>
      </c>
    </row>
    <row r="8" spans="1:3" ht="12.75">
      <c r="A8" s="7"/>
      <c r="B8" s="8" t="s">
        <v>7</v>
      </c>
      <c r="C8" s="26">
        <f>C9+C14</f>
        <v>2647081</v>
      </c>
    </row>
    <row r="9" spans="1:3" ht="12.75">
      <c r="A9" s="7" t="s">
        <v>8</v>
      </c>
      <c r="B9" s="8" t="s">
        <v>9</v>
      </c>
      <c r="C9" s="26">
        <f>C10+C13</f>
        <v>2520203</v>
      </c>
    </row>
    <row r="10" spans="1:3" ht="12.75">
      <c r="A10" s="14" t="s">
        <v>152</v>
      </c>
      <c r="B10" s="13" t="s">
        <v>153</v>
      </c>
      <c r="C10" s="26">
        <f>C11+C12</f>
        <v>2519453</v>
      </c>
    </row>
    <row r="11" spans="1:3" ht="25.5">
      <c r="A11" s="22" t="s">
        <v>148</v>
      </c>
      <c r="B11" s="11" t="s">
        <v>149</v>
      </c>
      <c r="C11" s="26">
        <v>40790</v>
      </c>
    </row>
    <row r="12" spans="1:3" ht="25.5">
      <c r="A12" s="10" t="s">
        <v>10</v>
      </c>
      <c r="B12" s="11" t="s">
        <v>11</v>
      </c>
      <c r="C12" s="26">
        <v>2478663</v>
      </c>
    </row>
    <row r="13" spans="1:3" ht="12.75">
      <c r="A13" s="14" t="s">
        <v>150</v>
      </c>
      <c r="B13" s="13" t="s">
        <v>151</v>
      </c>
      <c r="C13" s="26">
        <v>750</v>
      </c>
    </row>
    <row r="14" spans="1:3" ht="12.75">
      <c r="A14" s="7" t="s">
        <v>12</v>
      </c>
      <c r="B14" s="8" t="s">
        <v>13</v>
      </c>
      <c r="C14" s="26">
        <f>C15</f>
        <v>126878</v>
      </c>
    </row>
    <row r="15" spans="1:3" ht="12.75">
      <c r="A15" s="12" t="s">
        <v>14</v>
      </c>
      <c r="B15" s="13" t="s">
        <v>15</v>
      </c>
      <c r="C15" s="26">
        <f>C16+C18</f>
        <v>126878</v>
      </c>
    </row>
    <row r="16" spans="1:3" ht="12.75">
      <c r="A16" s="14" t="s">
        <v>16</v>
      </c>
      <c r="B16" s="15" t="s">
        <v>17</v>
      </c>
      <c r="C16" s="26">
        <f>C17</f>
        <v>22992</v>
      </c>
    </row>
    <row r="17" spans="1:3" ht="25.5">
      <c r="A17" s="16" t="s">
        <v>18</v>
      </c>
      <c r="B17" s="11" t="s">
        <v>19</v>
      </c>
      <c r="C17" s="26">
        <v>22992</v>
      </c>
    </row>
    <row r="18" spans="1:3" ht="12.75">
      <c r="A18" s="14" t="s">
        <v>20</v>
      </c>
      <c r="B18" s="15" t="s">
        <v>21</v>
      </c>
      <c r="C18" s="26">
        <f>C19</f>
        <v>103886</v>
      </c>
    </row>
    <row r="19" spans="1:3" ht="25.5">
      <c r="A19" s="16" t="s">
        <v>22</v>
      </c>
      <c r="B19" s="11" t="s">
        <v>23</v>
      </c>
      <c r="C19" s="26">
        <v>103886</v>
      </c>
    </row>
    <row r="20" spans="1:3" ht="12.75">
      <c r="A20" s="7" t="s">
        <v>24</v>
      </c>
      <c r="B20" s="8" t="s">
        <v>25</v>
      </c>
      <c r="C20" s="26">
        <f>C21</f>
        <v>57047</v>
      </c>
    </row>
    <row r="21" spans="1:3" ht="12.75">
      <c r="A21" s="14" t="s">
        <v>26</v>
      </c>
      <c r="B21" s="15" t="s">
        <v>27</v>
      </c>
      <c r="C21" s="26">
        <v>57047</v>
      </c>
    </row>
    <row r="22" spans="1:3" ht="12.75">
      <c r="A22" s="9"/>
      <c r="B22" s="8" t="s">
        <v>28</v>
      </c>
      <c r="C22" s="26">
        <f>C23+C25+C28+C29+C30</f>
        <v>49402</v>
      </c>
    </row>
    <row r="23" spans="1:3" ht="12.75">
      <c r="A23" s="7" t="s">
        <v>29</v>
      </c>
      <c r="B23" s="8" t="s">
        <v>30</v>
      </c>
      <c r="C23" s="26">
        <f>C24</f>
        <v>25840</v>
      </c>
    </row>
    <row r="24" spans="1:3" ht="12.75">
      <c r="A24" s="14" t="s">
        <v>31</v>
      </c>
      <c r="B24" s="15" t="s">
        <v>32</v>
      </c>
      <c r="C24" s="26">
        <v>25840</v>
      </c>
    </row>
    <row r="25" spans="1:3" ht="12.75">
      <c r="A25" s="7" t="s">
        <v>33</v>
      </c>
      <c r="B25" s="8" t="s">
        <v>34</v>
      </c>
      <c r="C25" s="26">
        <f>SUM(C26:C27)</f>
        <v>2330</v>
      </c>
    </row>
    <row r="26" spans="1:3" ht="12.75">
      <c r="A26" s="14" t="s">
        <v>35</v>
      </c>
      <c r="B26" s="15" t="s">
        <v>36</v>
      </c>
      <c r="C26" s="26">
        <v>830</v>
      </c>
    </row>
    <row r="27" spans="1:3" ht="12.75">
      <c r="A27" s="14" t="s">
        <v>37</v>
      </c>
      <c r="B27" s="15" t="s">
        <v>38</v>
      </c>
      <c r="C27" s="26">
        <v>1500</v>
      </c>
    </row>
    <row r="28" spans="1:3" ht="12.75">
      <c r="A28" s="17" t="s">
        <v>39</v>
      </c>
      <c r="B28" s="8" t="s">
        <v>40</v>
      </c>
      <c r="C28" s="26">
        <v>3025</v>
      </c>
    </row>
    <row r="29" spans="1:3" ht="12.75">
      <c r="A29" s="17" t="s">
        <v>146</v>
      </c>
      <c r="B29" s="8" t="s">
        <v>147</v>
      </c>
      <c r="C29" s="26">
        <v>486</v>
      </c>
    </row>
    <row r="30" spans="1:3" ht="26.25" customHeight="1">
      <c r="A30" s="17" t="s">
        <v>154</v>
      </c>
      <c r="B30" s="8" t="s">
        <v>155</v>
      </c>
      <c r="C30" s="26">
        <f>SUM(C31:C33)</f>
        <v>17721</v>
      </c>
    </row>
    <row r="31" spans="1:3" ht="12.75">
      <c r="A31" s="21" t="s">
        <v>156</v>
      </c>
      <c r="B31" s="13" t="s">
        <v>157</v>
      </c>
      <c r="C31" s="26">
        <v>11000</v>
      </c>
    </row>
    <row r="32" spans="1:3" ht="12.75">
      <c r="A32" s="21" t="s">
        <v>158</v>
      </c>
      <c r="B32" s="13" t="s">
        <v>159</v>
      </c>
      <c r="C32" s="26">
        <v>868</v>
      </c>
    </row>
    <row r="33" spans="1:3" ht="25.5">
      <c r="A33" s="21" t="s">
        <v>160</v>
      </c>
      <c r="B33" s="13" t="s">
        <v>161</v>
      </c>
      <c r="C33" s="26">
        <v>5853</v>
      </c>
    </row>
    <row r="34" spans="1:3" ht="12.75">
      <c r="A34" s="9"/>
      <c r="B34" s="8" t="s">
        <v>41</v>
      </c>
      <c r="C34" s="26">
        <f>C35+C52</f>
        <v>4167396</v>
      </c>
    </row>
    <row r="35" spans="1:3" ht="12.75">
      <c r="A35" s="17" t="s">
        <v>42</v>
      </c>
      <c r="B35" s="8" t="s">
        <v>43</v>
      </c>
      <c r="C35" s="26">
        <f>C36+C46+C49</f>
        <v>2269595</v>
      </c>
    </row>
    <row r="36" spans="1:3" ht="25.5">
      <c r="A36" s="7" t="s">
        <v>44</v>
      </c>
      <c r="B36" s="8" t="s">
        <v>45</v>
      </c>
      <c r="C36" s="26">
        <f>C37+C42+C45</f>
        <v>549562</v>
      </c>
    </row>
    <row r="37" spans="1:3" ht="12.75">
      <c r="A37" s="14" t="s">
        <v>46</v>
      </c>
      <c r="B37" s="15" t="s">
        <v>47</v>
      </c>
      <c r="C37" s="26">
        <f>SUM(C38:C41)</f>
        <v>397007</v>
      </c>
    </row>
    <row r="38" spans="1:3" ht="25.5">
      <c r="A38" s="16" t="s">
        <v>48</v>
      </c>
      <c r="B38" s="11" t="s">
        <v>49</v>
      </c>
      <c r="C38" s="26">
        <v>137264</v>
      </c>
    </row>
    <row r="39" spans="1:3" ht="25.5">
      <c r="A39" s="16" t="s">
        <v>50</v>
      </c>
      <c r="B39" s="11" t="s">
        <v>51</v>
      </c>
      <c r="C39" s="26">
        <v>230231</v>
      </c>
    </row>
    <row r="40" spans="1:3" ht="13.5" customHeight="1">
      <c r="A40" s="16" t="s">
        <v>127</v>
      </c>
      <c r="B40" s="11" t="s">
        <v>128</v>
      </c>
      <c r="C40" s="26">
        <v>23398</v>
      </c>
    </row>
    <row r="41" spans="1:3" ht="13.5" customHeight="1">
      <c r="A41" s="16" t="s">
        <v>162</v>
      </c>
      <c r="B41" s="11" t="s">
        <v>163</v>
      </c>
      <c r="C41" s="26">
        <v>6114</v>
      </c>
    </row>
    <row r="42" spans="1:3" ht="13.5" customHeight="1">
      <c r="A42" s="21" t="s">
        <v>137</v>
      </c>
      <c r="B42" s="13" t="s">
        <v>138</v>
      </c>
      <c r="C42" s="26">
        <f>C44+C43</f>
        <v>38200</v>
      </c>
    </row>
    <row r="43" spans="1:3" ht="13.5" customHeight="1">
      <c r="A43" s="16" t="s">
        <v>164</v>
      </c>
      <c r="B43" s="11" t="s">
        <v>165</v>
      </c>
      <c r="C43" s="26">
        <v>10000</v>
      </c>
    </row>
    <row r="44" spans="1:3" ht="13.5" customHeight="1">
      <c r="A44" s="16" t="s">
        <v>139</v>
      </c>
      <c r="B44" s="11" t="s">
        <v>140</v>
      </c>
      <c r="C44" s="26">
        <v>28200</v>
      </c>
    </row>
    <row r="45" spans="1:3" ht="27" customHeight="1">
      <c r="A45" s="21" t="s">
        <v>141</v>
      </c>
      <c r="B45" s="13" t="s">
        <v>142</v>
      </c>
      <c r="C45" s="26">
        <v>114355</v>
      </c>
    </row>
    <row r="46" spans="1:3" ht="25.5">
      <c r="A46" s="7" t="s">
        <v>130</v>
      </c>
      <c r="B46" s="8" t="s">
        <v>131</v>
      </c>
      <c r="C46" s="26">
        <f>C47+C48</f>
        <v>1700000</v>
      </c>
    </row>
    <row r="47" spans="1:3" ht="12.75">
      <c r="A47" s="16" t="s">
        <v>132</v>
      </c>
      <c r="B47" s="11" t="s">
        <v>133</v>
      </c>
      <c r="C47" s="26">
        <v>400000</v>
      </c>
    </row>
    <row r="48" spans="1:3" ht="25.5">
      <c r="A48" s="16" t="s">
        <v>166</v>
      </c>
      <c r="B48" s="11" t="s">
        <v>167</v>
      </c>
      <c r="C48" s="26">
        <v>1300000</v>
      </c>
    </row>
    <row r="49" spans="1:3" ht="25.5">
      <c r="A49" s="7" t="s">
        <v>168</v>
      </c>
      <c r="B49" s="8" t="s">
        <v>169</v>
      </c>
      <c r="C49" s="26">
        <f>C50</f>
        <v>20033</v>
      </c>
    </row>
    <row r="50" spans="1:3" ht="25.5">
      <c r="A50" s="14" t="s">
        <v>170</v>
      </c>
      <c r="B50" s="15" t="s">
        <v>171</v>
      </c>
      <c r="C50" s="26">
        <f>C51</f>
        <v>20033</v>
      </c>
    </row>
    <row r="51" spans="1:3" ht="38.25">
      <c r="A51" s="10" t="s">
        <v>170</v>
      </c>
      <c r="B51" s="11" t="s">
        <v>172</v>
      </c>
      <c r="C51" s="26">
        <v>20033</v>
      </c>
    </row>
    <row r="52" spans="1:3" ht="12.75">
      <c r="A52" s="18" t="s">
        <v>52</v>
      </c>
      <c r="B52" s="8" t="s">
        <v>53</v>
      </c>
      <c r="C52" s="26">
        <f>C53+C55</f>
        <v>1897801</v>
      </c>
    </row>
    <row r="53" spans="1:3" ht="12.75">
      <c r="A53" s="17" t="s">
        <v>54</v>
      </c>
      <c r="B53" s="8" t="s">
        <v>55</v>
      </c>
      <c r="C53" s="26">
        <f>C54</f>
        <v>146100</v>
      </c>
    </row>
    <row r="54" spans="1:3" ht="12.75">
      <c r="A54" s="14" t="s">
        <v>56</v>
      </c>
      <c r="B54" s="15" t="s">
        <v>57</v>
      </c>
      <c r="C54" s="26">
        <v>146100</v>
      </c>
    </row>
    <row r="55" spans="1:3" ht="12.75">
      <c r="A55" s="17" t="s">
        <v>58</v>
      </c>
      <c r="B55" s="8" t="s">
        <v>59</v>
      </c>
      <c r="C55" s="26">
        <f>C56+C59</f>
        <v>1751701</v>
      </c>
    </row>
    <row r="56" spans="1:3" ht="25.5">
      <c r="A56" s="14" t="s">
        <v>60</v>
      </c>
      <c r="B56" s="15" t="s">
        <v>61</v>
      </c>
      <c r="C56" s="26">
        <f>SUM(C57:C58)</f>
        <v>1456878</v>
      </c>
    </row>
    <row r="57" spans="1:3" ht="25.5">
      <c r="A57" s="16" t="s">
        <v>62</v>
      </c>
      <c r="B57" s="11" t="s">
        <v>63</v>
      </c>
      <c r="C57" s="26">
        <v>1449258</v>
      </c>
    </row>
    <row r="58" spans="1:3" ht="25.5">
      <c r="A58" s="16" t="s">
        <v>64</v>
      </c>
      <c r="B58" s="11" t="s">
        <v>65</v>
      </c>
      <c r="C58" s="26">
        <v>7620</v>
      </c>
    </row>
    <row r="59" spans="1:3" ht="12.75">
      <c r="A59" s="14" t="s">
        <v>66</v>
      </c>
      <c r="B59" s="15" t="s">
        <v>67</v>
      </c>
      <c r="C59" s="26">
        <f>C60+C61+C62</f>
        <v>294823</v>
      </c>
    </row>
    <row r="60" spans="1:3" ht="25.5">
      <c r="A60" s="16" t="s">
        <v>68</v>
      </c>
      <c r="B60" s="11" t="s">
        <v>69</v>
      </c>
      <c r="C60" s="26">
        <v>150741</v>
      </c>
    </row>
    <row r="61" spans="1:3" ht="25.5">
      <c r="A61" s="16" t="s">
        <v>143</v>
      </c>
      <c r="B61" s="11" t="s">
        <v>134</v>
      </c>
      <c r="C61" s="26">
        <v>6500</v>
      </c>
    </row>
    <row r="62" spans="1:3" ht="25.5">
      <c r="A62" s="16" t="s">
        <v>144</v>
      </c>
      <c r="B62" s="11" t="s">
        <v>145</v>
      </c>
      <c r="C62" s="26">
        <v>137582</v>
      </c>
    </row>
    <row r="63" spans="1:3" ht="12.75">
      <c r="A63" s="7" t="s">
        <v>70</v>
      </c>
      <c r="B63" s="8" t="s">
        <v>71</v>
      </c>
      <c r="C63" s="26">
        <f>C64</f>
        <v>285633</v>
      </c>
    </row>
    <row r="64" spans="1:3" ht="51" customHeight="1">
      <c r="A64" s="19" t="s">
        <v>72</v>
      </c>
      <c r="B64" s="15" t="s">
        <v>73</v>
      </c>
      <c r="C64" s="26">
        <f>SUM(C65:C68)</f>
        <v>285633</v>
      </c>
    </row>
    <row r="65" spans="1:3" ht="12.75">
      <c r="A65" s="14" t="s">
        <v>74</v>
      </c>
      <c r="B65" s="15" t="s">
        <v>75</v>
      </c>
      <c r="C65" s="26">
        <v>100513</v>
      </c>
    </row>
    <row r="66" spans="1:3" ht="25.5">
      <c r="A66" s="14" t="s">
        <v>76</v>
      </c>
      <c r="B66" s="15" t="s">
        <v>77</v>
      </c>
      <c r="C66" s="26">
        <v>50</v>
      </c>
    </row>
    <row r="67" spans="1:3" ht="12.75">
      <c r="A67" s="14" t="s">
        <v>78</v>
      </c>
      <c r="B67" s="15" t="s">
        <v>79</v>
      </c>
      <c r="C67" s="26">
        <v>81180</v>
      </c>
    </row>
    <row r="68" spans="1:3" ht="25.5">
      <c r="A68" s="14" t="s">
        <v>80</v>
      </c>
      <c r="B68" s="15" t="s">
        <v>81</v>
      </c>
      <c r="C68" s="26">
        <v>103890</v>
      </c>
    </row>
    <row r="69" ht="12.75">
      <c r="B69" s="1"/>
    </row>
    <row r="70" ht="12.75">
      <c r="B70" s="2" t="s">
        <v>83</v>
      </c>
    </row>
    <row r="71" spans="1:3" ht="12.75">
      <c r="A71" s="9"/>
      <c r="B71" s="8" t="s">
        <v>84</v>
      </c>
      <c r="C71" s="26">
        <f>SUM(C72:C78)</f>
        <v>9762268</v>
      </c>
    </row>
    <row r="72" spans="1:3" ht="12.75">
      <c r="A72" s="7" t="s">
        <v>85</v>
      </c>
      <c r="B72" s="15" t="s">
        <v>86</v>
      </c>
      <c r="C72" s="26">
        <v>694649</v>
      </c>
    </row>
    <row r="73" spans="1:3" ht="12.75">
      <c r="A73" s="7" t="s">
        <v>87</v>
      </c>
      <c r="B73" s="15" t="s">
        <v>88</v>
      </c>
      <c r="C73" s="26">
        <v>15349</v>
      </c>
    </row>
    <row r="74" spans="1:3" ht="12.75">
      <c r="A74" s="7" t="s">
        <v>89</v>
      </c>
      <c r="B74" s="15" t="s">
        <v>90</v>
      </c>
      <c r="C74" s="26">
        <v>29304</v>
      </c>
    </row>
    <row r="75" spans="1:3" ht="12.75">
      <c r="A75" s="7" t="s">
        <v>91</v>
      </c>
      <c r="B75" s="15" t="s">
        <v>92</v>
      </c>
      <c r="C75" s="26">
        <v>2016254</v>
      </c>
    </row>
    <row r="76" spans="1:3" ht="12.75">
      <c r="A76" s="7" t="s">
        <v>93</v>
      </c>
      <c r="B76" s="15" t="s">
        <v>94</v>
      </c>
      <c r="C76" s="26">
        <v>3407904</v>
      </c>
    </row>
    <row r="77" spans="1:3" ht="12.75">
      <c r="A77" s="7" t="s">
        <v>95</v>
      </c>
      <c r="B77" s="15" t="s">
        <v>96</v>
      </c>
      <c r="C77" s="26">
        <v>3416054</v>
      </c>
    </row>
    <row r="78" spans="1:3" ht="12.75">
      <c r="A78" s="7" t="s">
        <v>97</v>
      </c>
      <c r="B78" s="15" t="s">
        <v>98</v>
      </c>
      <c r="C78" s="26">
        <v>182754</v>
      </c>
    </row>
    <row r="79" spans="1:3" ht="12.75">
      <c r="A79" s="9"/>
      <c r="B79" s="8" t="s">
        <v>99</v>
      </c>
      <c r="C79" s="26">
        <f>C80+C83+C91+C94+C97+C99+C89</f>
        <v>9762268</v>
      </c>
    </row>
    <row r="80" spans="1:3" ht="12.75">
      <c r="A80" s="17">
        <v>1000</v>
      </c>
      <c r="B80" s="8" t="s">
        <v>100</v>
      </c>
      <c r="C80" s="26">
        <f>SUM(C81:C82)</f>
        <v>3272136</v>
      </c>
    </row>
    <row r="81" spans="1:3" ht="12.75">
      <c r="A81" s="14">
        <v>1100</v>
      </c>
      <c r="B81" s="15" t="s">
        <v>101</v>
      </c>
      <c r="C81" s="26">
        <v>2546893</v>
      </c>
    </row>
    <row r="82" spans="1:3" ht="25.5">
      <c r="A82" s="14">
        <v>1200</v>
      </c>
      <c r="B82" s="15" t="s">
        <v>102</v>
      </c>
      <c r="C82" s="26">
        <v>725243</v>
      </c>
    </row>
    <row r="83" spans="1:3" ht="12.75">
      <c r="A83" s="17">
        <v>2000</v>
      </c>
      <c r="B83" s="8" t="s">
        <v>103</v>
      </c>
      <c r="C83" s="26">
        <f>SUM(C84:C88)</f>
        <v>1276833</v>
      </c>
    </row>
    <row r="84" spans="1:3" ht="12.75">
      <c r="A84" s="14">
        <v>2100</v>
      </c>
      <c r="B84" s="15" t="s">
        <v>104</v>
      </c>
      <c r="C84" s="26">
        <v>31464</v>
      </c>
    </row>
    <row r="85" spans="1:3" ht="12.75">
      <c r="A85" s="14">
        <v>2200</v>
      </c>
      <c r="B85" s="15" t="s">
        <v>105</v>
      </c>
      <c r="C85" s="26">
        <v>765293</v>
      </c>
    </row>
    <row r="86" spans="1:3" ht="25.5">
      <c r="A86" s="14">
        <v>2300</v>
      </c>
      <c r="B86" s="15" t="s">
        <v>106</v>
      </c>
      <c r="C86" s="26">
        <v>478955</v>
      </c>
    </row>
    <row r="87" spans="1:3" ht="12.75">
      <c r="A87" s="14">
        <v>2400</v>
      </c>
      <c r="B87" s="15" t="s">
        <v>107</v>
      </c>
      <c r="C87" s="26">
        <v>10</v>
      </c>
    </row>
    <row r="88" spans="1:3" ht="12.75">
      <c r="A88" s="14">
        <v>2500</v>
      </c>
      <c r="B88" s="15" t="s">
        <v>108</v>
      </c>
      <c r="C88" s="26">
        <v>1111</v>
      </c>
    </row>
    <row r="89" spans="1:3" ht="12.75">
      <c r="A89" s="17">
        <v>3000</v>
      </c>
      <c r="B89" s="8" t="s">
        <v>135</v>
      </c>
      <c r="C89" s="26">
        <f>C90</f>
        <v>3414</v>
      </c>
    </row>
    <row r="90" spans="1:3" ht="12.75">
      <c r="A90" s="14">
        <v>3230</v>
      </c>
      <c r="B90" s="15" t="s">
        <v>136</v>
      </c>
      <c r="C90" s="26">
        <v>3414</v>
      </c>
    </row>
    <row r="91" spans="1:3" ht="12.75">
      <c r="A91" s="17">
        <v>4000</v>
      </c>
      <c r="B91" s="8" t="s">
        <v>109</v>
      </c>
      <c r="C91" s="26">
        <f>SUM(C92:C93)</f>
        <v>74649</v>
      </c>
    </row>
    <row r="92" spans="1:3" ht="12.75">
      <c r="A92" s="14">
        <v>4200</v>
      </c>
      <c r="B92" s="15" t="s">
        <v>110</v>
      </c>
      <c r="C92" s="26">
        <v>6114</v>
      </c>
    </row>
    <row r="93" spans="1:3" ht="12.75">
      <c r="A93" s="14">
        <v>4300</v>
      </c>
      <c r="B93" s="15" t="s">
        <v>111</v>
      </c>
      <c r="C93" s="26">
        <v>68535</v>
      </c>
    </row>
    <row r="94" spans="1:3" ht="12.75">
      <c r="A94" s="17">
        <v>5000</v>
      </c>
      <c r="B94" s="8" t="s">
        <v>112</v>
      </c>
      <c r="C94" s="26">
        <f>C96+C95</f>
        <v>4881482</v>
      </c>
    </row>
    <row r="95" spans="1:3" ht="12.75">
      <c r="A95" s="21">
        <v>5100</v>
      </c>
      <c r="B95" s="13" t="s">
        <v>129</v>
      </c>
      <c r="C95" s="26">
        <v>5842</v>
      </c>
    </row>
    <row r="96" spans="1:3" ht="12.75">
      <c r="A96" s="14">
        <v>5200</v>
      </c>
      <c r="B96" s="15" t="s">
        <v>113</v>
      </c>
      <c r="C96" s="26">
        <v>4875640</v>
      </c>
    </row>
    <row r="97" spans="1:3" ht="12.75">
      <c r="A97" s="17">
        <v>6000</v>
      </c>
      <c r="B97" s="8" t="s">
        <v>114</v>
      </c>
      <c r="C97" s="26">
        <f>C98</f>
        <v>82344</v>
      </c>
    </row>
    <row r="98" spans="1:3" ht="12.75">
      <c r="A98" s="14">
        <v>6200</v>
      </c>
      <c r="B98" s="15" t="s">
        <v>115</v>
      </c>
      <c r="C98" s="26">
        <v>82344</v>
      </c>
    </row>
    <row r="99" spans="1:3" ht="38.25">
      <c r="A99" s="17">
        <v>7000</v>
      </c>
      <c r="B99" s="8" t="s">
        <v>116</v>
      </c>
      <c r="C99" s="26">
        <f>SUM(C100:C101)</f>
        <v>171410</v>
      </c>
    </row>
    <row r="100" spans="1:3" ht="12.75">
      <c r="A100" s="14">
        <v>7200</v>
      </c>
      <c r="B100" s="15" t="s">
        <v>117</v>
      </c>
      <c r="C100" s="26">
        <v>72953</v>
      </c>
    </row>
    <row r="101" spans="1:3" ht="12.75">
      <c r="A101" s="14">
        <v>7490</v>
      </c>
      <c r="B101" s="15" t="s">
        <v>118</v>
      </c>
      <c r="C101" s="26">
        <v>98457</v>
      </c>
    </row>
    <row r="102" spans="1:3" ht="12.75">
      <c r="A102" s="7"/>
      <c r="B102" s="8" t="s">
        <v>119</v>
      </c>
      <c r="C102" s="26">
        <v>-2555709</v>
      </c>
    </row>
    <row r="103" spans="1:3" ht="12.75">
      <c r="A103" s="7"/>
      <c r="B103" s="8" t="s">
        <v>120</v>
      </c>
      <c r="C103" s="26">
        <v>2555709</v>
      </c>
    </row>
    <row r="104" spans="1:3" ht="12.75">
      <c r="A104" s="7" t="s">
        <v>121</v>
      </c>
      <c r="B104" s="8" t="s">
        <v>122</v>
      </c>
      <c r="C104" s="26">
        <v>1004935</v>
      </c>
    </row>
    <row r="105" spans="1:3" ht="12.75">
      <c r="A105" s="7" t="s">
        <v>123</v>
      </c>
      <c r="B105" s="8" t="s">
        <v>124</v>
      </c>
      <c r="C105" s="26">
        <v>1620774</v>
      </c>
    </row>
    <row r="106" spans="1:3" ht="12.75">
      <c r="A106" s="7" t="s">
        <v>125</v>
      </c>
      <c r="B106" s="8" t="s">
        <v>126</v>
      </c>
      <c r="C106" s="26">
        <v>-70000</v>
      </c>
    </row>
    <row r="107" ht="12.75">
      <c r="B107" s="1"/>
    </row>
    <row r="108" ht="12.75">
      <c r="B108" s="1"/>
    </row>
    <row r="109" spans="1:5" ht="15.75">
      <c r="A109" s="27" t="s">
        <v>173</v>
      </c>
      <c r="B109" s="28"/>
      <c r="C109" s="27"/>
      <c r="D109" s="29"/>
      <c r="E109" s="29"/>
    </row>
    <row r="110" spans="1:3" ht="12.75">
      <c r="A110" s="30"/>
      <c r="B110" s="31"/>
      <c r="C110" s="32" t="s">
        <v>174</v>
      </c>
    </row>
    <row r="111" spans="1:5" ht="12.75">
      <c r="A111" s="1"/>
      <c r="B111" s="20"/>
      <c r="C111" s="1"/>
      <c r="D111" s="1"/>
      <c r="E111" s="1"/>
    </row>
    <row r="112" spans="1:5" ht="38.25">
      <c r="A112" s="33" t="s">
        <v>175</v>
      </c>
      <c r="B112" s="34" t="s">
        <v>176</v>
      </c>
      <c r="C112" s="35" t="s">
        <v>177</v>
      </c>
      <c r="D112" s="35" t="s">
        <v>178</v>
      </c>
      <c r="E112" s="35" t="s">
        <v>179</v>
      </c>
    </row>
    <row r="113" spans="1:5" ht="12.75">
      <c r="A113" s="35" t="s">
        <v>180</v>
      </c>
      <c r="B113" s="13"/>
      <c r="C113" s="36"/>
      <c r="D113" s="9">
        <v>401403</v>
      </c>
      <c r="E113" s="37">
        <f>C113+D113</f>
        <v>401403</v>
      </c>
    </row>
    <row r="114" spans="1:5" ht="25.5">
      <c r="A114" s="35" t="s">
        <v>181</v>
      </c>
      <c r="B114" s="13"/>
      <c r="C114" s="36">
        <v>308</v>
      </c>
      <c r="D114" s="9"/>
      <c r="E114" s="37">
        <f aca="true" t="shared" si="0" ref="E114:E125">C114+D114</f>
        <v>308</v>
      </c>
    </row>
    <row r="115" spans="1:5" ht="25.5">
      <c r="A115" s="35" t="s">
        <v>182</v>
      </c>
      <c r="B115" s="13"/>
      <c r="C115" s="36">
        <v>4553</v>
      </c>
      <c r="D115" s="9">
        <v>1000</v>
      </c>
      <c r="E115" s="37">
        <f t="shared" si="0"/>
        <v>5553</v>
      </c>
    </row>
    <row r="116" spans="1:5" ht="25.5">
      <c r="A116" s="35" t="s">
        <v>183</v>
      </c>
      <c r="B116" s="13"/>
      <c r="C116" s="37">
        <f>SUM(C113:C115)</f>
        <v>4861</v>
      </c>
      <c r="D116" s="37">
        <f>SUM(D113:D115)</f>
        <v>402403</v>
      </c>
      <c r="E116" s="37">
        <f t="shared" si="0"/>
        <v>407264</v>
      </c>
    </row>
    <row r="117" spans="1:5" ht="51">
      <c r="A117" s="35" t="s">
        <v>184</v>
      </c>
      <c r="B117" s="13" t="s">
        <v>185</v>
      </c>
      <c r="C117" s="36">
        <v>7</v>
      </c>
      <c r="D117" s="9"/>
      <c r="E117" s="37">
        <f t="shared" si="0"/>
        <v>7</v>
      </c>
    </row>
    <row r="118" spans="1:5" ht="25.5">
      <c r="A118" s="35" t="s">
        <v>186</v>
      </c>
      <c r="B118" s="13" t="s">
        <v>187</v>
      </c>
      <c r="C118" s="36">
        <v>1348</v>
      </c>
      <c r="D118" s="9"/>
      <c r="E118" s="37">
        <f t="shared" si="0"/>
        <v>1348</v>
      </c>
    </row>
    <row r="119" spans="1:5" ht="25.5">
      <c r="A119" s="35" t="s">
        <v>188</v>
      </c>
      <c r="B119" s="13" t="s">
        <v>189</v>
      </c>
      <c r="C119" s="36">
        <v>170</v>
      </c>
      <c r="D119" s="9"/>
      <c r="E119" s="37">
        <f t="shared" si="0"/>
        <v>170</v>
      </c>
    </row>
    <row r="120" spans="1:5" ht="38.25">
      <c r="A120" s="35" t="s">
        <v>190</v>
      </c>
      <c r="B120" s="13" t="s">
        <v>191</v>
      </c>
      <c r="C120" s="36">
        <v>430</v>
      </c>
      <c r="D120" s="9"/>
      <c r="E120" s="37">
        <f t="shared" si="0"/>
        <v>430</v>
      </c>
    </row>
    <row r="121" spans="1:5" ht="38.25">
      <c r="A121" s="35" t="s">
        <v>192</v>
      </c>
      <c r="B121" s="13" t="s">
        <v>189</v>
      </c>
      <c r="C121" s="36">
        <v>2740</v>
      </c>
      <c r="D121" s="9"/>
      <c r="E121" s="37">
        <f t="shared" si="0"/>
        <v>2740</v>
      </c>
    </row>
    <row r="122" spans="1:5" ht="38.25">
      <c r="A122" s="35" t="s">
        <v>193</v>
      </c>
      <c r="B122" s="13" t="s">
        <v>194</v>
      </c>
      <c r="C122" s="36">
        <v>483</v>
      </c>
      <c r="D122" s="9"/>
      <c r="E122" s="37">
        <f t="shared" si="0"/>
        <v>483</v>
      </c>
    </row>
    <row r="123" spans="1:5" ht="25.5">
      <c r="A123" s="35" t="s">
        <v>195</v>
      </c>
      <c r="B123" s="13" t="s">
        <v>196</v>
      </c>
      <c r="C123" s="36">
        <v>100</v>
      </c>
      <c r="D123" s="9"/>
      <c r="E123" s="37">
        <f t="shared" si="0"/>
        <v>100</v>
      </c>
    </row>
    <row r="124" spans="1:5" ht="25.5">
      <c r="A124" s="35" t="s">
        <v>197</v>
      </c>
      <c r="B124" s="13"/>
      <c r="C124" s="36">
        <f>SUM(C117:C123)</f>
        <v>5278</v>
      </c>
      <c r="D124" s="36">
        <f>SUM(D117:D123)</f>
        <v>0</v>
      </c>
      <c r="E124" s="37">
        <f t="shared" si="0"/>
        <v>5278</v>
      </c>
    </row>
    <row r="125" spans="1:5" ht="12.75">
      <c r="A125" s="7" t="s">
        <v>198</v>
      </c>
      <c r="B125" s="12"/>
      <c r="C125" s="37">
        <f>C124+C116</f>
        <v>10139</v>
      </c>
      <c r="D125" s="37">
        <f>D124+D116</f>
        <v>402403</v>
      </c>
      <c r="E125" s="37">
        <f t="shared" si="0"/>
        <v>412542</v>
      </c>
    </row>
    <row r="128" spans="1:3" ht="15.75">
      <c r="A128" s="27" t="s">
        <v>199</v>
      </c>
      <c r="B128" s="28"/>
      <c r="C128"/>
    </row>
    <row r="129" spans="1:3" ht="12.75">
      <c r="A129" s="30"/>
      <c r="B129" s="31"/>
      <c r="C129"/>
    </row>
    <row r="130" spans="1:3" ht="12.75">
      <c r="A130" s="1"/>
      <c r="B130" s="20"/>
      <c r="C130"/>
    </row>
    <row r="131" spans="1:4" ht="12.75">
      <c r="A131" s="39" t="s">
        <v>175</v>
      </c>
      <c r="B131" s="21" t="s">
        <v>176</v>
      </c>
      <c r="C131" s="8" t="s">
        <v>200</v>
      </c>
      <c r="D131" s="8" t="s">
        <v>201</v>
      </c>
    </row>
    <row r="132" spans="1:4" ht="25.5">
      <c r="A132" s="35" t="s">
        <v>202</v>
      </c>
      <c r="B132" s="13"/>
      <c r="C132" s="37">
        <v>401403</v>
      </c>
      <c r="D132" s="9"/>
    </row>
    <row r="133" spans="1:4" ht="12.75">
      <c r="A133" s="40" t="s">
        <v>179</v>
      </c>
      <c r="B133" s="41"/>
      <c r="C133" s="36">
        <f>SUM(C132:C132)</f>
        <v>401403</v>
      </c>
      <c r="D133" s="36">
        <f>SUM(D132:D132)</f>
        <v>0</v>
      </c>
    </row>
    <row r="134" spans="1:4" ht="51">
      <c r="A134" s="35" t="s">
        <v>203</v>
      </c>
      <c r="B134" s="13"/>
      <c r="C134" s="37">
        <v>0</v>
      </c>
      <c r="D134" s="9">
        <v>308</v>
      </c>
    </row>
    <row r="135" spans="1:4" ht="51">
      <c r="A135" s="35" t="s">
        <v>204</v>
      </c>
      <c r="B135" s="13"/>
      <c r="C135" s="37">
        <v>0</v>
      </c>
      <c r="D135" s="9">
        <v>5553</v>
      </c>
    </row>
    <row r="136" spans="1:4" ht="25.5">
      <c r="A136" s="35" t="s">
        <v>183</v>
      </c>
      <c r="B136" s="13"/>
      <c r="C136" s="37">
        <f>C133+C134</f>
        <v>401403</v>
      </c>
      <c r="D136" s="37">
        <f>D133+D134+D135</f>
        <v>5861</v>
      </c>
    </row>
    <row r="137" spans="1:4" ht="38.25">
      <c r="A137" s="35" t="s">
        <v>205</v>
      </c>
      <c r="B137" s="13" t="s">
        <v>185</v>
      </c>
      <c r="C137" s="37">
        <v>7</v>
      </c>
      <c r="D137" s="9"/>
    </row>
    <row r="138" spans="1:4" ht="12.75">
      <c r="A138" s="35" t="s">
        <v>206</v>
      </c>
      <c r="B138" s="13" t="s">
        <v>187</v>
      </c>
      <c r="C138" s="37">
        <v>1348</v>
      </c>
      <c r="D138" s="9"/>
    </row>
    <row r="139" spans="1:4" ht="25.5">
      <c r="A139" s="35" t="s">
        <v>188</v>
      </c>
      <c r="B139" s="13" t="s">
        <v>189</v>
      </c>
      <c r="C139" s="37">
        <v>170</v>
      </c>
      <c r="D139" s="9"/>
    </row>
    <row r="140" spans="1:4" ht="38.25">
      <c r="A140" s="35" t="s">
        <v>190</v>
      </c>
      <c r="B140" s="13" t="s">
        <v>191</v>
      </c>
      <c r="C140" s="37">
        <v>430</v>
      </c>
      <c r="D140" s="9"/>
    </row>
    <row r="141" spans="1:4" ht="38.25">
      <c r="A141" s="35" t="s">
        <v>192</v>
      </c>
      <c r="B141" s="13" t="s">
        <v>189</v>
      </c>
      <c r="C141" s="37">
        <v>2740</v>
      </c>
      <c r="D141" s="9"/>
    </row>
    <row r="142" spans="1:4" ht="38.25">
      <c r="A142" s="35" t="s">
        <v>193</v>
      </c>
      <c r="B142" s="13" t="s">
        <v>194</v>
      </c>
      <c r="C142" s="37">
        <v>483</v>
      </c>
      <c r="D142" s="9"/>
    </row>
    <row r="143" spans="1:4" ht="12.75">
      <c r="A143" s="35" t="s">
        <v>207</v>
      </c>
      <c r="B143" s="13" t="s">
        <v>185</v>
      </c>
      <c r="C143" s="37">
        <v>100</v>
      </c>
      <c r="D143" s="9"/>
    </row>
    <row r="144" spans="1:4" ht="38.25">
      <c r="A144" s="35" t="s">
        <v>208</v>
      </c>
      <c r="B144" s="13"/>
      <c r="C144" s="36">
        <v>5278</v>
      </c>
      <c r="D144" s="36">
        <f>SUM(D137:D143)</f>
        <v>0</v>
      </c>
    </row>
    <row r="145" spans="1:4" ht="12.75">
      <c r="A145" s="7" t="s">
        <v>198</v>
      </c>
      <c r="B145" s="12"/>
      <c r="C145" s="37">
        <v>406681</v>
      </c>
      <c r="D145" s="37">
        <f>D136+D144</f>
        <v>5861</v>
      </c>
    </row>
  </sheetData>
  <mergeCells count="1">
    <mergeCell ref="A1:C1"/>
  </mergeCells>
  <printOptions/>
  <pageMargins left="0.75" right="0.75" top="1" bottom="1.2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Elvijs</cp:lastModifiedBy>
  <cp:lastPrinted>2008-01-24T14:27:48Z</cp:lastPrinted>
  <dcterms:created xsi:type="dcterms:W3CDTF">2007-02-07T06:04:47Z</dcterms:created>
  <dcterms:modified xsi:type="dcterms:W3CDTF">2008-08-22T11:06:43Z</dcterms:modified>
  <cp:category/>
  <cp:version/>
  <cp:contentType/>
  <cp:contentStatus/>
</cp:coreProperties>
</file>