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55" windowHeight="9060" activeTab="0"/>
  </bookViews>
  <sheets>
    <sheet name="Lapa1" sheetId="1" r:id="rId1"/>
  </sheets>
  <definedNames/>
  <calcPr fullCalcOnLoad="1"/>
</workbook>
</file>

<file path=xl/sharedStrings.xml><?xml version="1.0" encoding="utf-8"?>
<sst xmlns="http://schemas.openxmlformats.org/spreadsheetml/2006/main" count="103" uniqueCount="82">
  <si>
    <t>MADONAS  NOVADA  PAŠVALDĪBA</t>
  </si>
  <si>
    <t>EUR</t>
  </si>
  <si>
    <t>Nosaukums</t>
  </si>
  <si>
    <t>Novads</t>
  </si>
  <si>
    <t>Madona (novads)</t>
  </si>
  <si>
    <t>Madona (pilsēta)</t>
  </si>
  <si>
    <t>Arona</t>
  </si>
  <si>
    <t>Barkava</t>
  </si>
  <si>
    <t>Bērzaune</t>
  </si>
  <si>
    <t>Dzelzava</t>
  </si>
  <si>
    <t>Kalsnava</t>
  </si>
  <si>
    <t>Lazdona</t>
  </si>
  <si>
    <t>Liezēre</t>
  </si>
  <si>
    <t>Ļaudona</t>
  </si>
  <si>
    <t>Mārciena</t>
  </si>
  <si>
    <t>Mētriena</t>
  </si>
  <si>
    <t>Ošupe</t>
  </si>
  <si>
    <t>Prauliena</t>
  </si>
  <si>
    <t>Sarkaņi</t>
  </si>
  <si>
    <t>Vestiena</t>
  </si>
  <si>
    <t>Kopā</t>
  </si>
  <si>
    <t>04.100</t>
  </si>
  <si>
    <t>Nekustamā īpašuma nodoklis</t>
  </si>
  <si>
    <t>05.400</t>
  </si>
  <si>
    <t>Azartspēļu nodoklis</t>
  </si>
  <si>
    <t>08.600</t>
  </si>
  <si>
    <t>Procentu ieņēmumi</t>
  </si>
  <si>
    <t>09.000</t>
  </si>
  <si>
    <t>Nodevas</t>
  </si>
  <si>
    <t>10.000</t>
  </si>
  <si>
    <t>Naudas sodi</t>
  </si>
  <si>
    <t>12.000</t>
  </si>
  <si>
    <t>Pārējie nenodokļu ieņēmumi</t>
  </si>
  <si>
    <t>13.000</t>
  </si>
  <si>
    <t>Īpašumu pārdošana</t>
  </si>
  <si>
    <t>21.000</t>
  </si>
  <si>
    <t>Maksas pakalpojumi un citi pašu ieņēmumi</t>
  </si>
  <si>
    <t>01.112</t>
  </si>
  <si>
    <t>Iedzīvotāju ienākuma nodoklis</t>
  </si>
  <si>
    <r>
      <t xml:space="preserve">Iedzīvotāju ienākuma nodoklis  </t>
    </r>
    <r>
      <rPr>
        <b/>
        <sz val="10"/>
        <rFont val="Arial"/>
        <family val="2"/>
      </rPr>
      <t>sociālajiem pabalstiem</t>
    </r>
  </si>
  <si>
    <t>18.630</t>
  </si>
  <si>
    <t>Transferti pagaidu sabiedriskajiem darbiem</t>
  </si>
  <si>
    <t>18.620</t>
  </si>
  <si>
    <t>Transferti mūzikas skolai</t>
  </si>
  <si>
    <t>Transferti mākslas skolai</t>
  </si>
  <si>
    <t>Transferti BJSS</t>
  </si>
  <si>
    <t>Pašvaldību budžetā saņemtās valsts budžeta mērķdotācijas Dzelzavas internātskola</t>
  </si>
  <si>
    <t>Mērķdotācija māksliniecisko kolektīvu vadītāju atalgojumiem</t>
  </si>
  <si>
    <t>18.641</t>
  </si>
  <si>
    <t>Dotācija no PFIF</t>
  </si>
  <si>
    <t>18.690</t>
  </si>
  <si>
    <t>Dotācija par sociālās aprūpes iestādēs ievietotajām personām (pansionāti)</t>
  </si>
  <si>
    <t>Mērķdotācija izglītības funkcijas nodrošināšanai no valsts dotāciju un mērķdotāciju sadales (pamata un vispārējā vidējā izglītība)</t>
  </si>
  <si>
    <t>Mērķdotācija izglītības funkcijas nodrošināšanai no valsts dotāciju un mērķdotāciju sadales (5/ 6 gadīgo bērnu apmācība)</t>
  </si>
  <si>
    <t>Mērķdotācija     izglītības funkcijas nodrošināšanai no valsts dotāciju un mērķdotāciju sadales (interešu izglītība)</t>
  </si>
  <si>
    <t>19.100</t>
  </si>
  <si>
    <t xml:space="preserve">Transferti starp vienas pašvaldības budžeta veidiem </t>
  </si>
  <si>
    <t>19.200</t>
  </si>
  <si>
    <t xml:space="preserve">Ieņēmumi pašvaldības budžetā no citām pašvaldībām </t>
  </si>
  <si>
    <t>19.300</t>
  </si>
  <si>
    <t>Transferti pedagogu atalgojumiem (6.piel.)</t>
  </si>
  <si>
    <t>Transferti interešu izglītībai (7.piel.)</t>
  </si>
  <si>
    <t>Transferti 5/ 6 gadīgo bērnu apmācībai</t>
  </si>
  <si>
    <t>Transferti māksliniecisko kolektīvu vadītāju atalgojumiem</t>
  </si>
  <si>
    <t>Transferti pansionātiem</t>
  </si>
  <si>
    <r>
      <t xml:space="preserve">Transferti </t>
    </r>
    <r>
      <rPr>
        <b/>
        <sz val="10"/>
        <rFont val="Arial"/>
        <family val="2"/>
      </rPr>
      <t>sociālajiem pabalstiem</t>
    </r>
    <r>
      <rPr>
        <sz val="11"/>
        <color theme="1"/>
        <rFont val="Calibri"/>
        <family val="2"/>
      </rPr>
      <t xml:space="preserve"> ( no IIN un PFIF)</t>
    </r>
  </si>
  <si>
    <t xml:space="preserve">Transferti no novada pašvaldības  (no IIN , PFIF, pansionātiem) </t>
  </si>
  <si>
    <t xml:space="preserve">Kopā   ieņēmumi  </t>
  </si>
  <si>
    <t>KOPĀ  ieņēmumi</t>
  </si>
  <si>
    <t>Kopā transferti</t>
  </si>
  <si>
    <t>Konsolidācija</t>
  </si>
  <si>
    <t xml:space="preserve">Mētrienas komunālā saimniecība </t>
  </si>
  <si>
    <t>Summa</t>
  </si>
  <si>
    <t xml:space="preserve">2015.gada pamatbudžeta ieņēmumi  </t>
  </si>
  <si>
    <t>Transferti Dzelzavas speciālajai internātskolai (valsts  finansējums)</t>
  </si>
  <si>
    <t>Dotācija saskaņā ar 23,12,2014. MK noteikumiem Nr.813</t>
  </si>
  <si>
    <t xml:space="preserve">Transferti mācību līdzekļiem </t>
  </si>
  <si>
    <t xml:space="preserve">Transferti asistentiem </t>
  </si>
  <si>
    <t xml:space="preserve">Transferti no atlikuma </t>
  </si>
  <si>
    <t>Pielikums Nr.1</t>
  </si>
  <si>
    <t>Madonas novada pašvaldības domes 26.02.2015.</t>
  </si>
  <si>
    <t>lēmumam Nr.106 (protokols Nr.5, 25.p.)</t>
  </si>
</sst>
</file>

<file path=xl/styles.xml><?xml version="1.0" encoding="utf-8"?>
<styleSheet xmlns="http://schemas.openxmlformats.org/spreadsheetml/2006/main">
  <numFmts count="1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21" borderId="1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textRotation="90" wrapText="1"/>
    </xf>
    <xf numFmtId="0" fontId="3" fillId="0" borderId="10" xfId="0" applyFont="1" applyBorder="1" applyAlignment="1">
      <alignment textRotation="90"/>
    </xf>
    <xf numFmtId="0" fontId="3" fillId="0" borderId="10" xfId="0" applyFont="1" applyFill="1" applyBorder="1" applyAlignment="1">
      <alignment textRotation="90"/>
    </xf>
    <xf numFmtId="0" fontId="2" fillId="0" borderId="10" xfId="0" applyFont="1" applyFill="1" applyBorder="1" applyAlignment="1">
      <alignment textRotation="90"/>
    </xf>
    <xf numFmtId="49" fontId="0" fillId="0" borderId="10" xfId="0" applyNumberFormat="1" applyBorder="1" applyAlignment="1">
      <alignment/>
    </xf>
    <xf numFmtId="0" fontId="0" fillId="0" borderId="11" xfId="0" applyBorder="1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33" borderId="10" xfId="0" applyFill="1" applyBorder="1" applyAlignment="1">
      <alignment/>
    </xf>
    <xf numFmtId="49" fontId="0" fillId="0" borderId="10" xfId="0" applyNumberFormat="1" applyBorder="1" applyAlignment="1" quotePrefix="1">
      <alignment/>
    </xf>
    <xf numFmtId="3" fontId="5" fillId="0" borderId="11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 quotePrefix="1">
      <alignment/>
    </xf>
    <xf numFmtId="49" fontId="4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left" wrapText="1"/>
    </xf>
    <xf numFmtId="0" fontId="0" fillId="34" borderId="10" xfId="0" applyFill="1" applyBorder="1" applyAlignment="1">
      <alignment/>
    </xf>
    <xf numFmtId="3" fontId="5" fillId="0" borderId="10" xfId="0" applyNumberFormat="1" applyFont="1" applyBorder="1" applyAlignment="1">
      <alignment wrapText="1"/>
    </xf>
    <xf numFmtId="0" fontId="3" fillId="35" borderId="11" xfId="0" applyFont="1" applyFill="1" applyBorder="1" applyAlignment="1">
      <alignment horizontal="left" wrapText="1"/>
    </xf>
    <xf numFmtId="0" fontId="3" fillId="0" borderId="11" xfId="0" applyFont="1" applyBorder="1" applyAlignment="1">
      <alignment horizontal="right" wrapText="1"/>
    </xf>
    <xf numFmtId="3" fontId="3" fillId="0" borderId="10" xfId="0" applyNumberFormat="1" applyFont="1" applyBorder="1" applyAlignment="1">
      <alignment horizontal="right" wrapText="1"/>
    </xf>
    <xf numFmtId="0" fontId="3" fillId="0" borderId="0" xfId="0" applyFont="1" applyAlignment="1">
      <alignment/>
    </xf>
    <xf numFmtId="0" fontId="4" fillId="0" borderId="11" xfId="0" applyFont="1" applyBorder="1" applyAlignment="1">
      <alignment horizontal="left" wrapText="1"/>
    </xf>
    <xf numFmtId="3" fontId="4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/>
    </xf>
    <xf numFmtId="49" fontId="4" fillId="33" borderId="1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0" fontId="0" fillId="0" borderId="12" xfId="0" applyBorder="1" applyAlignment="1">
      <alignment horizontal="center"/>
    </xf>
    <xf numFmtId="3" fontId="0" fillId="0" borderId="10" xfId="0" applyNumberForma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3" fontId="3" fillId="0" borderId="0" xfId="0" applyNumberFormat="1" applyFont="1" applyAlignment="1">
      <alignment/>
    </xf>
    <xf numFmtId="0" fontId="0" fillId="0" borderId="10" xfId="0" applyBorder="1" applyAlignment="1">
      <alignment horizontal="center"/>
    </xf>
    <xf numFmtId="0" fontId="39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3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V16" sqref="V16"/>
    </sheetView>
  </sheetViews>
  <sheetFormatPr defaultColWidth="9.140625" defaultRowHeight="15"/>
  <cols>
    <col min="1" max="1" width="6.57421875" style="0" bestFit="1" customWidth="1"/>
    <col min="2" max="2" width="23.421875" style="0" customWidth="1"/>
    <col min="3" max="3" width="10.140625" style="0" bestFit="1" customWidth="1"/>
    <col min="6" max="8" width="7.57421875" style="0" bestFit="1" customWidth="1"/>
    <col min="9" max="9" width="9.140625" style="0" bestFit="1" customWidth="1"/>
    <col min="10" max="13" width="7.57421875" style="0" bestFit="1" customWidth="1"/>
    <col min="14" max="14" width="7.57421875" style="0" customWidth="1"/>
    <col min="15" max="18" width="7.57421875" style="0" bestFit="1" customWidth="1"/>
    <col min="19" max="19" width="7.57421875" style="0" customWidth="1"/>
    <col min="20" max="20" width="10.140625" style="0" bestFit="1" customWidth="1"/>
  </cols>
  <sheetData>
    <row r="1" spans="15:20" ht="15">
      <c r="O1" s="37"/>
      <c r="P1" s="37"/>
      <c r="Q1" s="37" t="s">
        <v>79</v>
      </c>
      <c r="R1" s="37"/>
      <c r="S1" s="37"/>
      <c r="T1" s="37"/>
    </row>
    <row r="2" spans="15:20" ht="15">
      <c r="O2" s="37" t="s">
        <v>80</v>
      </c>
      <c r="P2" s="37"/>
      <c r="Q2" s="37"/>
      <c r="R2" s="37"/>
      <c r="S2" s="37"/>
      <c r="T2" s="37"/>
    </row>
    <row r="3" spans="15:20" ht="15">
      <c r="O3" s="37" t="s">
        <v>81</v>
      </c>
      <c r="P3" s="37"/>
      <c r="Q3" s="37"/>
      <c r="R3" s="37"/>
      <c r="S3" s="37"/>
      <c r="T3" s="37"/>
    </row>
    <row r="4" spans="7:20" ht="15">
      <c r="G4" t="s">
        <v>0</v>
      </c>
      <c r="O4" s="37"/>
      <c r="P4" s="37"/>
      <c r="Q4" s="37"/>
      <c r="R4" s="37"/>
      <c r="S4" s="37"/>
      <c r="T4" s="37"/>
    </row>
    <row r="5" spans="2:20" ht="15.75">
      <c r="B5" s="38" t="s">
        <v>73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</row>
    <row r="6" ht="15">
      <c r="M6" t="s">
        <v>1</v>
      </c>
    </row>
    <row r="7" spans="1:20" ht="85.5" customHeight="1">
      <c r="A7" s="1"/>
      <c r="B7" s="2" t="s">
        <v>2</v>
      </c>
      <c r="C7" s="3" t="s">
        <v>3</v>
      </c>
      <c r="D7" s="3" t="s">
        <v>4</v>
      </c>
      <c r="E7" s="3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4" t="s">
        <v>10</v>
      </c>
      <c r="K7" s="4" t="s">
        <v>11</v>
      </c>
      <c r="L7" s="4" t="s">
        <v>12</v>
      </c>
      <c r="M7" s="4" t="s">
        <v>13</v>
      </c>
      <c r="N7" s="4" t="s">
        <v>14</v>
      </c>
      <c r="O7" s="4" t="s">
        <v>15</v>
      </c>
      <c r="P7" s="4" t="s">
        <v>16</v>
      </c>
      <c r="Q7" s="5" t="s">
        <v>17</v>
      </c>
      <c r="R7" s="5" t="s">
        <v>18</v>
      </c>
      <c r="S7" s="5" t="s">
        <v>19</v>
      </c>
      <c r="T7" s="6" t="s">
        <v>20</v>
      </c>
    </row>
    <row r="8" spans="1:20" ht="25.5" customHeight="1">
      <c r="A8" s="7" t="s">
        <v>21</v>
      </c>
      <c r="B8" s="8" t="s">
        <v>22</v>
      </c>
      <c r="C8" s="1"/>
      <c r="D8" s="1"/>
      <c r="E8" s="9">
        <v>266897</v>
      </c>
      <c r="F8" s="9">
        <v>54941</v>
      </c>
      <c r="G8" s="9">
        <v>77073</v>
      </c>
      <c r="H8" s="9">
        <v>48952</v>
      </c>
      <c r="I8" s="9">
        <v>52973</v>
      </c>
      <c r="J8" s="9">
        <v>71961</v>
      </c>
      <c r="K8" s="9">
        <v>14715</v>
      </c>
      <c r="L8" s="9">
        <v>75735</v>
      </c>
      <c r="M8" s="9">
        <v>66300</v>
      </c>
      <c r="N8" s="9">
        <v>29288</v>
      </c>
      <c r="O8" s="9">
        <v>38147</v>
      </c>
      <c r="P8" s="9">
        <v>72177</v>
      </c>
      <c r="Q8" s="9">
        <v>73860</v>
      </c>
      <c r="R8" s="9">
        <v>67372</v>
      </c>
      <c r="S8" s="9">
        <v>32710</v>
      </c>
      <c r="T8" s="10">
        <f aca="true" t="shared" si="0" ref="T8:T17">SUM(C8:S8)</f>
        <v>1043101</v>
      </c>
    </row>
    <row r="9" spans="1:20" ht="15">
      <c r="A9" s="7" t="s">
        <v>23</v>
      </c>
      <c r="B9" s="8" t="s">
        <v>24</v>
      </c>
      <c r="C9" s="1"/>
      <c r="D9" s="1"/>
      <c r="E9" s="9">
        <v>34000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0">
        <f t="shared" si="0"/>
        <v>34000</v>
      </c>
    </row>
    <row r="10" spans="1:20" ht="15">
      <c r="A10" s="7" t="s">
        <v>25</v>
      </c>
      <c r="B10" s="8" t="s">
        <v>26</v>
      </c>
      <c r="C10" s="1"/>
      <c r="D10" s="1"/>
      <c r="E10" s="9"/>
      <c r="F10" s="9"/>
      <c r="G10" s="9"/>
      <c r="H10" s="9"/>
      <c r="I10" s="9"/>
      <c r="J10" s="9"/>
      <c r="K10" s="11"/>
      <c r="L10" s="9"/>
      <c r="M10" s="9">
        <v>5</v>
      </c>
      <c r="N10" s="9"/>
      <c r="O10" s="9"/>
      <c r="P10" s="9">
        <v>10</v>
      </c>
      <c r="Q10" s="9"/>
      <c r="R10" s="9"/>
      <c r="S10" s="9"/>
      <c r="T10" s="10">
        <f t="shared" si="0"/>
        <v>15</v>
      </c>
    </row>
    <row r="11" spans="1:20" ht="15">
      <c r="A11" s="7" t="s">
        <v>27</v>
      </c>
      <c r="B11" s="8" t="s">
        <v>28</v>
      </c>
      <c r="C11" s="1"/>
      <c r="D11" s="1"/>
      <c r="E11" s="9">
        <v>13500</v>
      </c>
      <c r="F11" s="9">
        <v>1000</v>
      </c>
      <c r="G11" s="9">
        <v>1200</v>
      </c>
      <c r="H11" s="9">
        <v>1500</v>
      </c>
      <c r="I11" s="9">
        <v>865</v>
      </c>
      <c r="J11" s="9">
        <v>1215</v>
      </c>
      <c r="K11" s="9">
        <v>450</v>
      </c>
      <c r="L11" s="9">
        <v>750</v>
      </c>
      <c r="M11" s="9">
        <v>990</v>
      </c>
      <c r="N11" s="9">
        <v>550</v>
      </c>
      <c r="O11" s="9">
        <v>600</v>
      </c>
      <c r="P11" s="9">
        <v>950</v>
      </c>
      <c r="Q11" s="9">
        <v>800</v>
      </c>
      <c r="R11" s="9">
        <v>1020</v>
      </c>
      <c r="S11" s="9">
        <v>320</v>
      </c>
      <c r="T11" s="10">
        <f t="shared" si="0"/>
        <v>25710</v>
      </c>
    </row>
    <row r="12" spans="1:20" ht="15">
      <c r="A12" s="7" t="s">
        <v>29</v>
      </c>
      <c r="B12" s="8" t="s">
        <v>30</v>
      </c>
      <c r="C12" s="1"/>
      <c r="D12" s="1"/>
      <c r="E12" s="9">
        <v>7500</v>
      </c>
      <c r="F12" s="9">
        <v>1500</v>
      </c>
      <c r="G12" s="9">
        <v>1500</v>
      </c>
      <c r="H12" s="9">
        <v>1500</v>
      </c>
      <c r="I12" s="9">
        <v>1450</v>
      </c>
      <c r="J12" s="9">
        <v>3424</v>
      </c>
      <c r="K12" s="9">
        <v>500</v>
      </c>
      <c r="L12" s="9">
        <v>4800</v>
      </c>
      <c r="M12" s="9">
        <v>3200</v>
      </c>
      <c r="N12" s="9">
        <v>2000</v>
      </c>
      <c r="O12" s="9">
        <v>1330</v>
      </c>
      <c r="P12" s="9">
        <v>4500</v>
      </c>
      <c r="Q12" s="9">
        <v>2700</v>
      </c>
      <c r="R12" s="9">
        <v>2600</v>
      </c>
      <c r="S12" s="9">
        <v>400</v>
      </c>
      <c r="T12" s="10">
        <f t="shared" si="0"/>
        <v>38904</v>
      </c>
    </row>
    <row r="13" spans="1:20" ht="30">
      <c r="A13" s="7" t="s">
        <v>31</v>
      </c>
      <c r="B13" s="8" t="s">
        <v>32</v>
      </c>
      <c r="C13" s="1"/>
      <c r="D13" s="1"/>
      <c r="E13" s="9">
        <v>500</v>
      </c>
      <c r="F13" s="9">
        <v>5200</v>
      </c>
      <c r="G13" s="9"/>
      <c r="H13" s="9"/>
      <c r="I13" s="9">
        <v>7000</v>
      </c>
      <c r="J13" s="9">
        <v>164</v>
      </c>
      <c r="K13" s="9"/>
      <c r="L13" s="9">
        <v>650</v>
      </c>
      <c r="M13" s="9">
        <v>55</v>
      </c>
      <c r="N13" s="9">
        <v>1460</v>
      </c>
      <c r="O13" s="9">
        <v>1200</v>
      </c>
      <c r="P13" s="9">
        <v>3500</v>
      </c>
      <c r="Q13" s="9"/>
      <c r="R13" s="9">
        <v>200</v>
      </c>
      <c r="S13" s="9">
        <v>1310</v>
      </c>
      <c r="T13" s="10">
        <f t="shared" si="0"/>
        <v>21239</v>
      </c>
    </row>
    <row r="14" spans="1:20" ht="15">
      <c r="A14" s="12" t="s">
        <v>33</v>
      </c>
      <c r="B14" s="8" t="s">
        <v>34</v>
      </c>
      <c r="C14" s="1"/>
      <c r="D14" s="1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10">
        <f t="shared" si="0"/>
        <v>0</v>
      </c>
    </row>
    <row r="15" spans="1:20" ht="26.25" customHeight="1">
      <c r="A15" s="7" t="s">
        <v>35</v>
      </c>
      <c r="B15" s="8" t="s">
        <v>36</v>
      </c>
      <c r="C15" s="1"/>
      <c r="D15" s="1"/>
      <c r="E15" s="9">
        <v>483744</v>
      </c>
      <c r="F15" s="9">
        <v>14400</v>
      </c>
      <c r="G15" s="9">
        <v>115850</v>
      </c>
      <c r="H15" s="9">
        <v>14520</v>
      </c>
      <c r="I15" s="9">
        <v>89185</v>
      </c>
      <c r="J15" s="9">
        <v>18100</v>
      </c>
      <c r="K15" s="9">
        <v>9800</v>
      </c>
      <c r="L15" s="9">
        <v>38730</v>
      </c>
      <c r="M15" s="9">
        <v>101550</v>
      </c>
      <c r="N15" s="9">
        <v>12054</v>
      </c>
      <c r="O15" s="9">
        <v>5000</v>
      </c>
      <c r="P15" s="9">
        <v>18250</v>
      </c>
      <c r="Q15" s="9">
        <v>29115</v>
      </c>
      <c r="R15" s="9">
        <v>10830</v>
      </c>
      <c r="S15" s="9">
        <v>7000</v>
      </c>
      <c r="T15" s="10">
        <f t="shared" si="0"/>
        <v>968128</v>
      </c>
    </row>
    <row r="16" spans="1:20" ht="30">
      <c r="A16" s="7" t="s">
        <v>37</v>
      </c>
      <c r="B16" s="8" t="s">
        <v>38</v>
      </c>
      <c r="C16" s="1">
        <v>5217065</v>
      </c>
      <c r="D16" s="1">
        <v>412807</v>
      </c>
      <c r="E16" s="9">
        <v>3133286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>
        <v>243182</v>
      </c>
      <c r="S16" s="9"/>
      <c r="T16" s="10">
        <f t="shared" si="0"/>
        <v>9006340</v>
      </c>
    </row>
    <row r="17" spans="1:20" ht="43.5">
      <c r="A17" s="7" t="s">
        <v>37</v>
      </c>
      <c r="B17" s="8" t="s">
        <v>39</v>
      </c>
      <c r="C17" s="1">
        <v>30000</v>
      </c>
      <c r="D17" s="1">
        <v>581777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>
        <v>3223</v>
      </c>
      <c r="S17" s="9"/>
      <c r="T17" s="10">
        <f t="shared" si="0"/>
        <v>615000</v>
      </c>
    </row>
    <row r="18" spans="1:20" ht="24.75">
      <c r="A18" s="12" t="s">
        <v>40</v>
      </c>
      <c r="B18" s="13" t="s">
        <v>41</v>
      </c>
      <c r="C18" s="1"/>
      <c r="D18" s="1">
        <v>71842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10">
        <f aca="true" t="shared" si="1" ref="T18:T23">SUM(C18:S18)</f>
        <v>71842</v>
      </c>
    </row>
    <row r="19" spans="1:20" ht="15">
      <c r="A19" s="15" t="s">
        <v>42</v>
      </c>
      <c r="B19" s="8" t="s">
        <v>43</v>
      </c>
      <c r="C19" s="1"/>
      <c r="D19" s="1"/>
      <c r="E19" s="1">
        <v>220539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10">
        <f t="shared" si="1"/>
        <v>220539</v>
      </c>
    </row>
    <row r="20" spans="1:20" ht="15">
      <c r="A20" s="15" t="s">
        <v>42</v>
      </c>
      <c r="B20" s="8" t="s">
        <v>44</v>
      </c>
      <c r="C20" s="1"/>
      <c r="D20" s="1"/>
      <c r="E20" s="1">
        <v>36924</v>
      </c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10">
        <f t="shared" si="1"/>
        <v>36924</v>
      </c>
    </row>
    <row r="21" spans="1:20" ht="15">
      <c r="A21" s="15" t="s">
        <v>42</v>
      </c>
      <c r="B21" s="8" t="s">
        <v>45</v>
      </c>
      <c r="C21" s="1"/>
      <c r="D21" s="1"/>
      <c r="E21" s="1">
        <v>155796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10">
        <f t="shared" si="1"/>
        <v>155796</v>
      </c>
    </row>
    <row r="22" spans="1:20" ht="48.75">
      <c r="A22" s="7" t="s">
        <v>42</v>
      </c>
      <c r="B22" s="16" t="s">
        <v>46</v>
      </c>
      <c r="C22" s="1">
        <v>446840</v>
      </c>
      <c r="D22" s="1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10">
        <f t="shared" si="1"/>
        <v>446840</v>
      </c>
    </row>
    <row r="23" spans="1:20" ht="36.75">
      <c r="A23" s="12" t="s">
        <v>42</v>
      </c>
      <c r="B23" s="16" t="s">
        <v>47</v>
      </c>
      <c r="C23" s="1">
        <v>2702</v>
      </c>
      <c r="D23" s="1"/>
      <c r="E23" s="17">
        <v>15371</v>
      </c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>
        <v>661</v>
      </c>
      <c r="S23" s="9"/>
      <c r="T23" s="10">
        <f t="shared" si="1"/>
        <v>18734</v>
      </c>
    </row>
    <row r="24" spans="1:20" ht="15">
      <c r="A24" s="14" t="s">
        <v>42</v>
      </c>
      <c r="B24" s="16" t="s">
        <v>76</v>
      </c>
      <c r="C24" s="1"/>
      <c r="D24" s="1">
        <v>54726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10">
        <f>SUM(C24:S24)</f>
        <v>54726</v>
      </c>
    </row>
    <row r="25" spans="1:20" ht="15">
      <c r="A25" s="14" t="s">
        <v>42</v>
      </c>
      <c r="B25" s="16" t="s">
        <v>77</v>
      </c>
      <c r="C25" s="1"/>
      <c r="D25" s="1">
        <v>82629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10">
        <f>SUM(C25:S25)</f>
        <v>82629</v>
      </c>
    </row>
    <row r="26" spans="1:20" ht="15">
      <c r="A26" s="7" t="s">
        <v>48</v>
      </c>
      <c r="B26" s="16" t="s">
        <v>49</v>
      </c>
      <c r="C26" s="1"/>
      <c r="D26" s="1">
        <v>3269906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10">
        <f aca="true" t="shared" si="2" ref="T26:T40">SUM(C26:S26)</f>
        <v>3269906</v>
      </c>
    </row>
    <row r="27" spans="1:20" ht="36.75">
      <c r="A27" s="7" t="s">
        <v>50</v>
      </c>
      <c r="B27" s="16" t="s">
        <v>75</v>
      </c>
      <c r="C27" s="1"/>
      <c r="D27" s="1">
        <v>586709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10">
        <f>SUM(C27:S27)</f>
        <v>586709</v>
      </c>
    </row>
    <row r="28" spans="1:20" ht="48.75">
      <c r="A28" s="7" t="s">
        <v>50</v>
      </c>
      <c r="B28" s="16" t="s">
        <v>51</v>
      </c>
      <c r="C28" s="1">
        <v>17080</v>
      </c>
      <c r="D28" s="1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10">
        <f t="shared" si="2"/>
        <v>17080</v>
      </c>
    </row>
    <row r="29" spans="1:20" ht="72.75">
      <c r="A29" s="7" t="s">
        <v>42</v>
      </c>
      <c r="B29" s="16" t="s">
        <v>52</v>
      </c>
      <c r="C29" s="25">
        <v>905732</v>
      </c>
      <c r="D29" s="1">
        <v>79</v>
      </c>
      <c r="E29" s="9">
        <v>1181651</v>
      </c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>
        <v>35634</v>
      </c>
      <c r="S29" s="9"/>
      <c r="T29" s="10">
        <f t="shared" si="2"/>
        <v>2123096</v>
      </c>
    </row>
    <row r="30" spans="1:20" ht="60.75">
      <c r="A30" s="7" t="s">
        <v>42</v>
      </c>
      <c r="B30" s="16" t="s">
        <v>53</v>
      </c>
      <c r="C30" s="1">
        <v>118982</v>
      </c>
      <c r="D30" s="1">
        <v>345</v>
      </c>
      <c r="E30" s="9">
        <v>98596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>
        <v>3045</v>
      </c>
      <c r="S30" s="9"/>
      <c r="T30" s="10">
        <f t="shared" si="2"/>
        <v>220968</v>
      </c>
    </row>
    <row r="31" spans="1:20" ht="60.75">
      <c r="A31" s="7" t="s">
        <v>42</v>
      </c>
      <c r="B31" s="16" t="s">
        <v>54</v>
      </c>
      <c r="C31" s="1">
        <v>35075</v>
      </c>
      <c r="D31" s="1">
        <v>87</v>
      </c>
      <c r="E31" s="9">
        <v>48221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>
        <v>1613</v>
      </c>
      <c r="S31" s="9"/>
      <c r="T31" s="10">
        <f t="shared" si="2"/>
        <v>84996</v>
      </c>
    </row>
    <row r="32" spans="1:20" ht="36.75">
      <c r="A32" s="7" t="s">
        <v>55</v>
      </c>
      <c r="B32" s="16" t="s">
        <v>56</v>
      </c>
      <c r="C32" s="1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10">
        <f t="shared" si="2"/>
        <v>0</v>
      </c>
    </row>
    <row r="33" spans="1:20" ht="48" customHeight="1">
      <c r="A33" s="12" t="s">
        <v>57</v>
      </c>
      <c r="B33" s="18" t="s">
        <v>58</v>
      </c>
      <c r="C33" s="1"/>
      <c r="D33" s="1">
        <v>320000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10">
        <f t="shared" si="2"/>
        <v>320000</v>
      </c>
    </row>
    <row r="34" spans="1:20" ht="30">
      <c r="A34" s="15" t="s">
        <v>59</v>
      </c>
      <c r="B34" s="8" t="s">
        <v>60</v>
      </c>
      <c r="C34" s="1"/>
      <c r="D34" s="1"/>
      <c r="E34" s="9"/>
      <c r="F34" s="9">
        <v>71306</v>
      </c>
      <c r="G34" s="9">
        <v>75717</v>
      </c>
      <c r="H34" s="9">
        <v>71953</v>
      </c>
      <c r="I34" s="9">
        <v>77158</v>
      </c>
      <c r="J34" s="9">
        <v>119453</v>
      </c>
      <c r="K34" s="9">
        <v>43465</v>
      </c>
      <c r="L34" s="9">
        <v>68230</v>
      </c>
      <c r="M34" s="9">
        <v>140733</v>
      </c>
      <c r="N34" s="9">
        <v>34348</v>
      </c>
      <c r="O34" s="9">
        <v>34829</v>
      </c>
      <c r="P34" s="9">
        <v>44965</v>
      </c>
      <c r="Q34" s="9">
        <v>76718</v>
      </c>
      <c r="R34" s="9"/>
      <c r="S34" s="9">
        <v>46857</v>
      </c>
      <c r="T34" s="10">
        <f t="shared" si="2"/>
        <v>905732</v>
      </c>
    </row>
    <row r="35" spans="1:20" ht="27" customHeight="1">
      <c r="A35" s="15" t="s">
        <v>59</v>
      </c>
      <c r="B35" s="8" t="s">
        <v>61</v>
      </c>
      <c r="C35" s="1"/>
      <c r="D35" s="1"/>
      <c r="E35" s="9"/>
      <c r="F35" s="9">
        <v>3434</v>
      </c>
      <c r="G35" s="9">
        <v>4467</v>
      </c>
      <c r="H35" s="9">
        <v>2312</v>
      </c>
      <c r="I35" s="9">
        <v>1651</v>
      </c>
      <c r="J35" s="9">
        <v>2678</v>
      </c>
      <c r="K35" s="9">
        <v>2477</v>
      </c>
      <c r="L35" s="9">
        <v>2251</v>
      </c>
      <c r="M35" s="9">
        <v>4013</v>
      </c>
      <c r="N35" s="9">
        <v>1703</v>
      </c>
      <c r="O35" s="9">
        <v>1034</v>
      </c>
      <c r="P35" s="9">
        <v>2608</v>
      </c>
      <c r="Q35" s="9">
        <v>3711</v>
      </c>
      <c r="R35" s="9"/>
      <c r="S35" s="9">
        <v>2736</v>
      </c>
      <c r="T35" s="10">
        <f t="shared" si="2"/>
        <v>35075</v>
      </c>
    </row>
    <row r="36" spans="1:20" ht="30">
      <c r="A36" s="15" t="s">
        <v>59</v>
      </c>
      <c r="B36" s="8" t="s">
        <v>62</v>
      </c>
      <c r="C36" s="1"/>
      <c r="D36" s="1"/>
      <c r="E36" s="9"/>
      <c r="F36" s="9">
        <v>9585</v>
      </c>
      <c r="G36" s="9">
        <v>7477</v>
      </c>
      <c r="H36" s="9">
        <v>19515</v>
      </c>
      <c r="I36" s="9">
        <v>8472</v>
      </c>
      <c r="J36" s="9">
        <v>11818</v>
      </c>
      <c r="K36" s="9">
        <v>4026</v>
      </c>
      <c r="L36" s="9">
        <v>12495</v>
      </c>
      <c r="M36" s="9">
        <v>11495</v>
      </c>
      <c r="N36" s="9">
        <v>3095</v>
      </c>
      <c r="O36" s="9">
        <v>3212</v>
      </c>
      <c r="P36" s="9">
        <v>5752</v>
      </c>
      <c r="Q36" s="9">
        <v>18326</v>
      </c>
      <c r="R36" s="9"/>
      <c r="S36" s="9">
        <v>3714</v>
      </c>
      <c r="T36" s="10">
        <f t="shared" si="2"/>
        <v>118982</v>
      </c>
    </row>
    <row r="37" spans="1:20" ht="36.75">
      <c r="A37" s="14" t="s">
        <v>59</v>
      </c>
      <c r="B37" s="16" t="s">
        <v>63</v>
      </c>
      <c r="C37" s="1"/>
      <c r="D37" s="1"/>
      <c r="E37" s="9"/>
      <c r="F37" s="9"/>
      <c r="G37" s="9">
        <v>250</v>
      </c>
      <c r="H37" s="9">
        <v>250</v>
      </c>
      <c r="I37" s="9">
        <v>250</v>
      </c>
      <c r="J37" s="9">
        <v>661</v>
      </c>
      <c r="K37" s="9"/>
      <c r="L37" s="9"/>
      <c r="M37" s="9">
        <v>323</v>
      </c>
      <c r="N37" s="9"/>
      <c r="O37" s="9">
        <v>484</v>
      </c>
      <c r="P37" s="9">
        <v>161</v>
      </c>
      <c r="Q37" s="9">
        <v>323</v>
      </c>
      <c r="R37" s="9"/>
      <c r="S37" s="9"/>
      <c r="T37" s="10">
        <f t="shared" si="2"/>
        <v>2702</v>
      </c>
    </row>
    <row r="38" spans="1:20" ht="45">
      <c r="A38" s="15" t="s">
        <v>59</v>
      </c>
      <c r="B38" s="8" t="s">
        <v>74</v>
      </c>
      <c r="C38" s="1"/>
      <c r="D38" s="1"/>
      <c r="E38" s="9"/>
      <c r="F38" s="9"/>
      <c r="G38" s="9"/>
      <c r="H38" s="9"/>
      <c r="I38" s="9">
        <v>446840</v>
      </c>
      <c r="J38" s="9"/>
      <c r="K38" s="9"/>
      <c r="L38" s="9"/>
      <c r="M38" s="9"/>
      <c r="N38" s="9"/>
      <c r="O38" s="9"/>
      <c r="P38" s="9"/>
      <c r="Q38" s="9"/>
      <c r="R38" s="9"/>
      <c r="S38" s="9"/>
      <c r="T38" s="10">
        <f t="shared" si="2"/>
        <v>446840</v>
      </c>
    </row>
    <row r="39" spans="1:20" ht="15">
      <c r="A39" s="15" t="s">
        <v>59</v>
      </c>
      <c r="B39" s="8" t="s">
        <v>64</v>
      </c>
      <c r="C39" s="1"/>
      <c r="D39" s="9"/>
      <c r="E39" s="9"/>
      <c r="F39" s="9"/>
      <c r="G39" s="9">
        <v>8540</v>
      </c>
      <c r="H39" s="9"/>
      <c r="I39" s="9">
        <v>4270</v>
      </c>
      <c r="J39" s="9"/>
      <c r="K39" s="9"/>
      <c r="L39" s="9"/>
      <c r="M39" s="9">
        <v>4270</v>
      </c>
      <c r="N39" s="9"/>
      <c r="O39" s="9"/>
      <c r="P39" s="9"/>
      <c r="Q39" s="9"/>
      <c r="R39" s="9"/>
      <c r="S39" s="9"/>
      <c r="T39" s="10">
        <f t="shared" si="2"/>
        <v>17080</v>
      </c>
    </row>
    <row r="40" spans="1:20" ht="45">
      <c r="A40" s="15" t="s">
        <v>59</v>
      </c>
      <c r="B40" s="8" t="s">
        <v>65</v>
      </c>
      <c r="C40" s="1"/>
      <c r="D40" s="9"/>
      <c r="E40" s="9"/>
      <c r="F40" s="9">
        <v>4965</v>
      </c>
      <c r="G40" s="9">
        <v>1313</v>
      </c>
      <c r="H40" s="9">
        <v>3279</v>
      </c>
      <c r="I40" s="9">
        <v>1858</v>
      </c>
      <c r="J40" s="9">
        <v>1272</v>
      </c>
      <c r="K40" s="9">
        <v>1508</v>
      </c>
      <c r="L40" s="9">
        <v>2113</v>
      </c>
      <c r="M40" s="9">
        <v>1786</v>
      </c>
      <c r="N40" s="9">
        <v>2229</v>
      </c>
      <c r="O40" s="9">
        <v>2856</v>
      </c>
      <c r="P40" s="9">
        <v>2205</v>
      </c>
      <c r="Q40" s="9">
        <v>3978</v>
      </c>
      <c r="R40" s="9"/>
      <c r="S40" s="9">
        <v>638</v>
      </c>
      <c r="T40" s="10">
        <f t="shared" si="2"/>
        <v>30000</v>
      </c>
    </row>
    <row r="41" spans="1:20" ht="39">
      <c r="A41" s="15" t="s">
        <v>59</v>
      </c>
      <c r="B41" s="19" t="s">
        <v>66</v>
      </c>
      <c r="C41" s="1"/>
      <c r="D41" s="1"/>
      <c r="E41" s="9"/>
      <c r="F41" s="9">
        <v>419065</v>
      </c>
      <c r="G41" s="9">
        <v>393132</v>
      </c>
      <c r="H41" s="9">
        <v>449612</v>
      </c>
      <c r="I41" s="9">
        <v>401233</v>
      </c>
      <c r="J41" s="9">
        <v>541826</v>
      </c>
      <c r="K41" s="9">
        <v>234042</v>
      </c>
      <c r="L41" s="9">
        <v>553403</v>
      </c>
      <c r="M41" s="9">
        <v>543276</v>
      </c>
      <c r="N41" s="9">
        <v>297656</v>
      </c>
      <c r="O41" s="9">
        <v>271171</v>
      </c>
      <c r="P41" s="9">
        <v>295278</v>
      </c>
      <c r="Q41" s="9">
        <v>550698</v>
      </c>
      <c r="R41" s="9"/>
      <c r="S41" s="9">
        <v>266673</v>
      </c>
      <c r="T41" s="10">
        <f>SUM(C41:S41)</f>
        <v>5217065</v>
      </c>
    </row>
    <row r="42" spans="1:20" s="22" customFormat="1" ht="12.75">
      <c r="A42" s="15"/>
      <c r="B42" s="20" t="s">
        <v>67</v>
      </c>
      <c r="C42" s="21">
        <f aca="true" t="shared" si="3" ref="C42:T42">SUM(C8:C41)</f>
        <v>6773476</v>
      </c>
      <c r="D42" s="21">
        <f t="shared" si="3"/>
        <v>5380907</v>
      </c>
      <c r="E42" s="21">
        <f t="shared" si="3"/>
        <v>5696525</v>
      </c>
      <c r="F42" s="21">
        <f t="shared" si="3"/>
        <v>585396</v>
      </c>
      <c r="G42" s="21">
        <f t="shared" si="3"/>
        <v>686519</v>
      </c>
      <c r="H42" s="21">
        <f t="shared" si="3"/>
        <v>613393</v>
      </c>
      <c r="I42" s="21">
        <f t="shared" si="3"/>
        <v>1093205</v>
      </c>
      <c r="J42" s="21">
        <f t="shared" si="3"/>
        <v>772572</v>
      </c>
      <c r="K42" s="21">
        <f t="shared" si="3"/>
        <v>310983</v>
      </c>
      <c r="L42" s="21">
        <f t="shared" si="3"/>
        <v>759157</v>
      </c>
      <c r="M42" s="21">
        <f t="shared" si="3"/>
        <v>877996</v>
      </c>
      <c r="N42" s="21">
        <f t="shared" si="3"/>
        <v>384383</v>
      </c>
      <c r="O42" s="21">
        <f t="shared" si="3"/>
        <v>359863</v>
      </c>
      <c r="P42" s="21">
        <f t="shared" si="3"/>
        <v>450356</v>
      </c>
      <c r="Q42" s="21">
        <f t="shared" si="3"/>
        <v>760229</v>
      </c>
      <c r="R42" s="21">
        <f t="shared" si="3"/>
        <v>369380</v>
      </c>
      <c r="S42" s="21">
        <f t="shared" si="3"/>
        <v>362358</v>
      </c>
      <c r="T42" s="21">
        <f t="shared" si="3"/>
        <v>26236698</v>
      </c>
    </row>
    <row r="43" spans="1:20" s="22" customFormat="1" ht="12.75">
      <c r="A43" s="15" t="s">
        <v>59</v>
      </c>
      <c r="B43" s="23" t="s">
        <v>78</v>
      </c>
      <c r="C43" s="21"/>
      <c r="D43" s="21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5">
        <f>SUM(C43:S43)</f>
        <v>0</v>
      </c>
    </row>
    <row r="44" spans="1:20" s="22" customFormat="1" ht="12.75">
      <c r="A44" s="26"/>
      <c r="B44" s="20" t="s">
        <v>68</v>
      </c>
      <c r="C44" s="21">
        <f aca="true" t="shared" si="4" ref="C44:T44">C42+SUM(C43:C43)</f>
        <v>6773476</v>
      </c>
      <c r="D44" s="21">
        <f t="shared" si="4"/>
        <v>5380907</v>
      </c>
      <c r="E44" s="21">
        <f t="shared" si="4"/>
        <v>5696525</v>
      </c>
      <c r="F44" s="21">
        <f t="shared" si="4"/>
        <v>585396</v>
      </c>
      <c r="G44" s="21">
        <f t="shared" si="4"/>
        <v>686519</v>
      </c>
      <c r="H44" s="21">
        <f t="shared" si="4"/>
        <v>613393</v>
      </c>
      <c r="I44" s="21">
        <f t="shared" si="4"/>
        <v>1093205</v>
      </c>
      <c r="J44" s="21">
        <f t="shared" si="4"/>
        <v>772572</v>
      </c>
      <c r="K44" s="21">
        <f t="shared" si="4"/>
        <v>310983</v>
      </c>
      <c r="L44" s="21">
        <f t="shared" si="4"/>
        <v>759157</v>
      </c>
      <c r="M44" s="21">
        <f t="shared" si="4"/>
        <v>877996</v>
      </c>
      <c r="N44" s="21">
        <f t="shared" si="4"/>
        <v>384383</v>
      </c>
      <c r="O44" s="21">
        <f t="shared" si="4"/>
        <v>359863</v>
      </c>
      <c r="P44" s="21">
        <f t="shared" si="4"/>
        <v>450356</v>
      </c>
      <c r="Q44" s="21">
        <f t="shared" si="4"/>
        <v>760229</v>
      </c>
      <c r="R44" s="21">
        <f t="shared" si="4"/>
        <v>369380</v>
      </c>
      <c r="S44" s="21">
        <f t="shared" si="4"/>
        <v>362358</v>
      </c>
      <c r="T44" s="21">
        <f t="shared" si="4"/>
        <v>26236698</v>
      </c>
    </row>
    <row r="45" spans="1:20" ht="15">
      <c r="A45" s="27"/>
      <c r="B45" s="28" t="s">
        <v>69</v>
      </c>
      <c r="C45" s="29">
        <f aca="true" t="shared" si="5" ref="C45:T45">SUM(C34:C41)+SUM(C43:C43)</f>
        <v>0</v>
      </c>
      <c r="D45" s="29">
        <f t="shared" si="5"/>
        <v>0</v>
      </c>
      <c r="E45" s="29">
        <f t="shared" si="5"/>
        <v>0</v>
      </c>
      <c r="F45" s="29">
        <f t="shared" si="5"/>
        <v>508355</v>
      </c>
      <c r="G45" s="29">
        <f t="shared" si="5"/>
        <v>490896</v>
      </c>
      <c r="H45" s="29">
        <f t="shared" si="5"/>
        <v>546921</v>
      </c>
      <c r="I45" s="29">
        <f t="shared" si="5"/>
        <v>941732</v>
      </c>
      <c r="J45" s="29">
        <f t="shared" si="5"/>
        <v>677708</v>
      </c>
      <c r="K45" s="29">
        <f t="shared" si="5"/>
        <v>285518</v>
      </c>
      <c r="L45" s="29">
        <f t="shared" si="5"/>
        <v>638492</v>
      </c>
      <c r="M45" s="29">
        <f t="shared" si="5"/>
        <v>705896</v>
      </c>
      <c r="N45" s="29">
        <f t="shared" si="5"/>
        <v>339031</v>
      </c>
      <c r="O45" s="29">
        <f t="shared" si="5"/>
        <v>313586</v>
      </c>
      <c r="P45" s="29">
        <f t="shared" si="5"/>
        <v>350969</v>
      </c>
      <c r="Q45" s="29">
        <f t="shared" si="5"/>
        <v>653754</v>
      </c>
      <c r="R45" s="29">
        <f t="shared" si="5"/>
        <v>0</v>
      </c>
      <c r="S45" s="29">
        <f t="shared" si="5"/>
        <v>320618</v>
      </c>
      <c r="T45" s="29">
        <f t="shared" si="5"/>
        <v>6773476</v>
      </c>
    </row>
    <row r="46" spans="1:20" ht="15">
      <c r="A46" s="30"/>
      <c r="B46" s="31" t="s">
        <v>70</v>
      </c>
      <c r="C46" s="31"/>
      <c r="D46" s="31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>
        <f>-T45</f>
        <v>-6773476</v>
      </c>
    </row>
    <row r="47" spans="11:20" ht="15">
      <c r="K47" s="33"/>
      <c r="Q47" s="34"/>
      <c r="T47" s="35">
        <f>T44+T46</f>
        <v>19463222</v>
      </c>
    </row>
    <row r="48" ht="15">
      <c r="B48" s="22" t="s">
        <v>71</v>
      </c>
    </row>
    <row r="49" ht="15">
      <c r="B49" s="22"/>
    </row>
    <row r="50" spans="2:3" ht="15">
      <c r="B50" s="36" t="s">
        <v>2</v>
      </c>
      <c r="C50" s="9" t="s">
        <v>72</v>
      </c>
    </row>
    <row r="51" spans="2:3" ht="30">
      <c r="B51" s="1" t="s">
        <v>36</v>
      </c>
      <c r="C51" s="9">
        <v>69040</v>
      </c>
    </row>
    <row r="53" ht="15">
      <c r="C53" s="35">
        <f>T47+C51</f>
        <v>19532262</v>
      </c>
    </row>
  </sheetData>
  <sheetProtection/>
  <mergeCells count="1">
    <mergeCell ref="B5:T5"/>
  </mergeCells>
  <printOptions/>
  <pageMargins left="0.5905511811023623" right="0.5905511811023623" top="1.1811023622047245" bottom="1.1811023622047245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Lietotajs</dc:creator>
  <cp:keywords/>
  <dc:description/>
  <cp:lastModifiedBy>Laima Liepiņa</cp:lastModifiedBy>
  <cp:lastPrinted>2015-02-27T14:14:13Z</cp:lastPrinted>
  <dcterms:created xsi:type="dcterms:W3CDTF">2015-02-10T15:03:16Z</dcterms:created>
  <dcterms:modified xsi:type="dcterms:W3CDTF">2015-02-27T14:15:27Z</dcterms:modified>
  <cp:category/>
  <cp:version/>
  <cp:contentType/>
  <cp:contentStatus/>
</cp:coreProperties>
</file>