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2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<sst xmlns="http://schemas.openxmlformats.org/spreadsheetml/2006/main" count="144" uniqueCount="74">
  <si>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</si>
  <si>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</si>
  <si>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</si>
  <si>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</si>
  <si>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</si>
  <si>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</si>
  <si>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</si>
  <si>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</si>
  <si>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</si>
  <si>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</si>
  <si>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</si>
  <si>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Madonas vakara un neklātienes vidusskola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</si>
  <si>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</si>
  <si>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</si>
  <si>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</si>
  <si>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</si>
  <si>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</si>
  <si>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</si>
  <si>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</si>
  <si>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</si>
  <si>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</si>
  <si>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</si>
  <si>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</si>
  <si>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Mārcienas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</si>
  <si>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</si>
  <si>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</si>
  <si>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</si>
  <si>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</si>
  <si>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</si>
  <si>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</si>
  <si>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Barkavas PII "Ābelīte"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</si>
  <si>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</si>
  <si>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</si>
  <si>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</si>
  <si>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</si>
  <si>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</si>
  <si>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</si>
  <si>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</si>
  <si>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</si>
  <si>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</si>
  <si>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</si>
  <si>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</si>
  <si>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</si>
  <si>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</si>
  <si>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</si>
  <si>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</si>
  <si>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</si>
  <si>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</si>
  <si>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</si>
  <si>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Ēdināšanas izdevumi - pašvaldības brīvpusdienas  (izņemot maksas pakalpojumus)</t>
  </si>
  <si>
    <t xml:space="preserve">Izmaksu aprēķins 2017. gadā bērniem no 5.gadu vecuma   </t>
  </si>
  <si>
    <t>Pēc 2016.gada naudas plūsmas (eiro)</t>
  </si>
  <si>
    <t xml:space="preserve">        09.100. Pirmsskolas  izglītības iestāžu izdevumi pēc 2016.gada naudas plūsmas (eiro)</t>
  </si>
  <si>
    <t xml:space="preserve">Izmaksu aprēķins 2017. gadā bērniem līdz 5.gadu vecumam    </t>
  </si>
  <si>
    <t>Pēc 2016.gada naudas plūsmas</t>
  </si>
  <si>
    <t xml:space="preserve">Izmaksu aprēķins 2017. gadā par vienu audzēkni    </t>
  </si>
  <si>
    <t>09.200. Pamata un vispārējās izglītības iestāžu izdevumi pēc 2016.gada naudas plūsmas  (eiro)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</si>
  <si>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</si>
  <si>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</si>
  <si>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</si>
  <si>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</si>
  <si>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</si>
  <si>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</si>
  <si>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</si>
  <si>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</si>
  <si>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</si>
  <si>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</si>
  <si>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Ēdināšanas izdevumi - pašvaldības brīvpusdienas  (izņemot mērķdotāciju)</t>
  </si>
  <si>
    <t>Madonas pilsētas vidusskola</t>
  </si>
  <si>
    <t xml:space="preserve">Skolēnu skaits uz 01.09.2017. </t>
  </si>
  <si>
    <t xml:space="preserve">Bērnu skaits uz 01.09.2017. </t>
  </si>
  <si>
    <t>Pielikums</t>
  </si>
  <si>
    <t>Madonas novada pašvaldības domes 28.09.2017.</t>
  </si>
  <si>
    <t>lēmumam Nr.533 (protokols Nr.21, 45.p.)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</si>
</sst>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vertical="top" wrapText="1"/>
      <protection/>
    </xf>
    <xf numFmtId="0" fontId="2" fillId="33" borderId="10" xfId="50" applyFont="1" applyFill="1" applyBorder="1" applyAlignment="1">
      <alignment horizontal="center" vertical="top" wrapText="1"/>
      <protection/>
    </xf>
    <xf numFmtId="0" fontId="3" fillId="35" borderId="11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1" xfId="0" applyBorder="1" applyAlignment="1">
      <alignment/>
    </xf>
    <xf numFmtId="1" fontId="3" fillId="0" borderId="10" xfId="0" applyNumberFormat="1" applyFont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PageLayoutView="0" workbookViewId="0" topLeftCell="A1">
      <selection activeCell="M1" sqref="M1:Q3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2.140625" style="0" customWidth="1"/>
    <col min="4" max="4" width="11.28125" style="0" customWidth="1"/>
    <col min="5" max="19" width="9.140625" style="0" customWidth="1"/>
    <col min="20" max="21" width="9.140625" style="7" customWidth="1"/>
    <col min="22" max="22" width="10.57421875" style="7" customWidth="1"/>
    <col min="23" max="27" width="9.140625" style="7" customWidth="1"/>
  </cols>
  <sheetData>
    <row r="1" ht="12.75">
      <c r="N1" t="s">
        <v>71</v>
      </c>
    </row>
    <row r="2" ht="12.75">
      <c r="M2" t="s">
        <v>72</v>
      </c>
    </row>
    <row r="3" ht="12.75">
      <c r="M3" t="s">
        <v>73</v>
      </c>
    </row>
    <row r="4" ht="15">
      <c r="B4" s="11" t="s">
        <v>55</v>
      </c>
    </row>
    <row r="5" spans="1:2" ht="12.75">
      <c r="A5" s="1"/>
      <c r="B5" s="3" t="s">
        <v>54</v>
      </c>
    </row>
    <row r="6" spans="1:2" ht="12.75">
      <c r="A6" s="1"/>
      <c r="B6" s="3"/>
    </row>
    <row r="7" spans="1:19" ht="52.5" customHeight="1">
      <c r="A7" s="25" t="s">
        <v>1</v>
      </c>
      <c r="B7" s="26" t="s">
        <v>0</v>
      </c>
      <c r="C7" s="48" t="s">
        <v>68</v>
      </c>
      <c r="D7" s="48" t="s">
        <v>10</v>
      </c>
      <c r="E7" s="49" t="s">
        <v>11</v>
      </c>
      <c r="F7" s="24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4" t="s">
        <v>19</v>
      </c>
      <c r="N7" s="24" t="s">
        <v>20</v>
      </c>
      <c r="O7" s="24" t="s">
        <v>21</v>
      </c>
      <c r="P7" s="24" t="s">
        <v>22</v>
      </c>
      <c r="Q7" s="24" t="s">
        <v>23</v>
      </c>
      <c r="R7" s="27" t="s">
        <v>24</v>
      </c>
      <c r="S7" s="24" t="s">
        <v>25</v>
      </c>
    </row>
    <row r="8" spans="1:19" ht="22.5" customHeight="1">
      <c r="A8" s="8"/>
      <c r="B8" s="9" t="s">
        <v>69</v>
      </c>
      <c r="C8" s="18">
        <v>1017</v>
      </c>
      <c r="D8" s="18">
        <v>271</v>
      </c>
      <c r="E8" s="18">
        <v>73</v>
      </c>
      <c r="F8" s="41">
        <v>68</v>
      </c>
      <c r="G8" s="41">
        <v>78</v>
      </c>
      <c r="H8" s="41">
        <v>92</v>
      </c>
      <c r="I8" s="41">
        <v>80</v>
      </c>
      <c r="J8" s="41">
        <v>125</v>
      </c>
      <c r="K8" s="41">
        <v>52</v>
      </c>
      <c r="L8" s="41">
        <v>75</v>
      </c>
      <c r="M8" s="41">
        <v>156</v>
      </c>
      <c r="N8" s="41">
        <v>94</v>
      </c>
      <c r="O8" s="41">
        <v>58</v>
      </c>
      <c r="P8" s="41">
        <v>38</v>
      </c>
      <c r="Q8" s="41">
        <v>20</v>
      </c>
      <c r="R8" s="41">
        <v>50</v>
      </c>
      <c r="S8" s="45">
        <f>R8+Q8+P8+O8+N8+M8+L8+K8+J8+I8+H8+G8+F8+E8+D8+C8</f>
        <v>2347</v>
      </c>
    </row>
    <row r="9" spans="1:19" ht="29.25" customHeight="1">
      <c r="A9" s="68" t="s">
        <v>56</v>
      </c>
      <c r="B9" s="69"/>
      <c r="C9" s="69"/>
      <c r="D9" s="69"/>
      <c r="E9" s="18"/>
      <c r="S9" s="45">
        <f aca="true" t="shared" si="0" ref="S9:S29">R9+Q9+P9+O9+N9+M9+L9+K9+J9+I9+H9+G9+F9+E9+D9+C9</f>
        <v>0</v>
      </c>
    </row>
    <row r="10" spans="1:19" ht="39.75" customHeight="1">
      <c r="A10" s="12">
        <v>1100</v>
      </c>
      <c r="B10" s="2" t="s">
        <v>58</v>
      </c>
      <c r="C10" s="46">
        <v>302725</v>
      </c>
      <c r="D10" s="18">
        <v>85284</v>
      </c>
      <c r="E10" s="18">
        <v>12544</v>
      </c>
      <c r="F10" s="59">
        <v>65251</v>
      </c>
      <c r="G10" s="46">
        <v>57939</v>
      </c>
      <c r="H10" s="46">
        <v>37260</v>
      </c>
      <c r="I10" s="46">
        <v>48334</v>
      </c>
      <c r="J10" s="59">
        <v>68142</v>
      </c>
      <c r="K10" s="46">
        <v>30910</v>
      </c>
      <c r="L10" s="46">
        <v>47405</v>
      </c>
      <c r="M10" s="46">
        <v>100691</v>
      </c>
      <c r="N10" s="46">
        <v>63723</v>
      </c>
      <c r="O10" s="46">
        <v>70674</v>
      </c>
      <c r="P10" s="46">
        <v>31725</v>
      </c>
      <c r="Q10" s="46">
        <v>23378</v>
      </c>
      <c r="R10" s="46">
        <v>43068</v>
      </c>
      <c r="S10" s="45">
        <f t="shared" si="0"/>
        <v>1089053</v>
      </c>
    </row>
    <row r="11" spans="1:19" ht="69.75" customHeight="1">
      <c r="A11" s="12">
        <v>1200</v>
      </c>
      <c r="B11" s="2" t="s">
        <v>57</v>
      </c>
      <c r="C11" s="46">
        <v>77867</v>
      </c>
      <c r="D11" s="18">
        <v>22416</v>
      </c>
      <c r="E11" s="18">
        <v>3931</v>
      </c>
      <c r="F11" s="59">
        <v>14426</v>
      </c>
      <c r="G11" s="46">
        <v>15407</v>
      </c>
      <c r="H11" s="46">
        <v>9290</v>
      </c>
      <c r="I11" s="46">
        <v>12318</v>
      </c>
      <c r="J11" s="59">
        <v>17034</v>
      </c>
      <c r="K11" s="46">
        <v>8202</v>
      </c>
      <c r="L11" s="46">
        <v>11461</v>
      </c>
      <c r="M11" s="46">
        <v>26862</v>
      </c>
      <c r="N11" s="46">
        <v>15032</v>
      </c>
      <c r="O11" s="46">
        <v>14734</v>
      </c>
      <c r="P11" s="46">
        <v>7484</v>
      </c>
      <c r="Q11" s="46">
        <v>6016</v>
      </c>
      <c r="R11" s="46">
        <v>10159</v>
      </c>
      <c r="S11" s="45">
        <f t="shared" si="0"/>
        <v>272639</v>
      </c>
    </row>
    <row r="12" spans="1:19" ht="45.75" customHeight="1">
      <c r="A12" s="12">
        <v>2100</v>
      </c>
      <c r="B12" s="2" t="s">
        <v>59</v>
      </c>
      <c r="C12" s="46">
        <v>1816</v>
      </c>
      <c r="D12" s="18">
        <v>41</v>
      </c>
      <c r="E12" s="18">
        <v>14</v>
      </c>
      <c r="F12" s="59">
        <v>5</v>
      </c>
      <c r="G12" s="46">
        <v>97</v>
      </c>
      <c r="H12" s="46"/>
      <c r="I12" s="46">
        <v>115</v>
      </c>
      <c r="J12" s="59">
        <v>70</v>
      </c>
      <c r="K12" s="46"/>
      <c r="L12" s="46"/>
      <c r="M12" s="46">
        <v>255</v>
      </c>
      <c r="N12" s="46"/>
      <c r="O12" s="46">
        <v>589</v>
      </c>
      <c r="P12" s="46"/>
      <c r="Q12" s="46">
        <v>135</v>
      </c>
      <c r="R12" s="46"/>
      <c r="S12" s="45">
        <f t="shared" si="0"/>
        <v>3137</v>
      </c>
    </row>
    <row r="13" spans="1:22" ht="21.75" customHeight="1">
      <c r="A13" s="12">
        <v>2200</v>
      </c>
      <c r="B13" s="2" t="s">
        <v>60</v>
      </c>
      <c r="C13" s="46">
        <f>C14+C15+C16+C17+C18+C19</f>
        <v>175516</v>
      </c>
      <c r="D13" s="46">
        <f aca="true" t="shared" si="1" ref="D13:R13">D14+D15+D16+D17+D18+D19</f>
        <v>81098</v>
      </c>
      <c r="E13" s="46">
        <f t="shared" si="1"/>
        <v>805</v>
      </c>
      <c r="F13" s="46">
        <f t="shared" si="1"/>
        <v>37889</v>
      </c>
      <c r="G13" s="46">
        <f t="shared" si="1"/>
        <v>59373</v>
      </c>
      <c r="H13" s="46">
        <f t="shared" si="1"/>
        <v>18649</v>
      </c>
      <c r="I13" s="46">
        <f t="shared" si="1"/>
        <v>21610</v>
      </c>
      <c r="J13" s="46">
        <f t="shared" si="1"/>
        <v>45220</v>
      </c>
      <c r="K13" s="46">
        <f t="shared" si="1"/>
        <v>14260</v>
      </c>
      <c r="L13" s="46">
        <f t="shared" si="1"/>
        <v>24915</v>
      </c>
      <c r="M13" s="46">
        <f t="shared" si="1"/>
        <v>29509</v>
      </c>
      <c r="N13" s="46">
        <f t="shared" si="1"/>
        <v>44484</v>
      </c>
      <c r="O13" s="46">
        <f t="shared" si="1"/>
        <v>20182</v>
      </c>
      <c r="P13" s="46">
        <f t="shared" si="1"/>
        <v>10034</v>
      </c>
      <c r="Q13" s="46">
        <f t="shared" si="1"/>
        <v>18006</v>
      </c>
      <c r="R13" s="46">
        <f t="shared" si="1"/>
        <v>27835</v>
      </c>
      <c r="S13" s="59">
        <f>S14+S15+S16+S17+S18+S19</f>
        <v>629385</v>
      </c>
      <c r="V13" s="33"/>
    </row>
    <row r="14" spans="1:28" ht="18.75" customHeight="1">
      <c r="A14" s="13">
        <v>2210</v>
      </c>
      <c r="B14" s="4" t="s">
        <v>2</v>
      </c>
      <c r="C14" s="46">
        <v>5201</v>
      </c>
      <c r="D14" s="18">
        <v>4465</v>
      </c>
      <c r="E14" s="18">
        <v>504</v>
      </c>
      <c r="F14" s="59">
        <v>1409</v>
      </c>
      <c r="G14" s="46">
        <v>795</v>
      </c>
      <c r="H14" s="46">
        <v>346</v>
      </c>
      <c r="I14" s="46">
        <v>1008</v>
      </c>
      <c r="J14" s="59">
        <v>1121</v>
      </c>
      <c r="K14" s="46">
        <v>1380</v>
      </c>
      <c r="L14" s="46">
        <v>1281</v>
      </c>
      <c r="M14" s="46">
        <v>942</v>
      </c>
      <c r="N14" s="46">
        <v>950</v>
      </c>
      <c r="O14" s="46">
        <v>1266</v>
      </c>
      <c r="P14" s="46">
        <v>500</v>
      </c>
      <c r="Q14" s="46">
        <v>964</v>
      </c>
      <c r="R14" s="46">
        <v>1434</v>
      </c>
      <c r="S14" s="63">
        <f>R14+Q14+P14+O14+N14+M14+L14+K14+J14+I14+H14+G14+F14+E14+D14+C14</f>
        <v>23566</v>
      </c>
      <c r="V14" s="33"/>
      <c r="W14" s="33"/>
      <c r="X14" s="33"/>
      <c r="Y14" s="33"/>
      <c r="AA14" s="33"/>
      <c r="AB14" s="21"/>
    </row>
    <row r="15" spans="1:28" ht="21" customHeight="1">
      <c r="A15" s="13">
        <v>2220</v>
      </c>
      <c r="B15" s="4" t="s">
        <v>3</v>
      </c>
      <c r="C15" s="46">
        <v>120523</v>
      </c>
      <c r="D15" s="18">
        <v>55387</v>
      </c>
      <c r="E15" s="18"/>
      <c r="F15" s="59">
        <v>31143</v>
      </c>
      <c r="G15" s="46">
        <v>50834</v>
      </c>
      <c r="H15" s="46">
        <v>8693</v>
      </c>
      <c r="I15" s="46">
        <v>8000</v>
      </c>
      <c r="J15" s="59">
        <v>31050</v>
      </c>
      <c r="K15" s="46">
        <v>6237</v>
      </c>
      <c r="L15" s="46">
        <v>8545</v>
      </c>
      <c r="M15" s="46">
        <v>17390</v>
      </c>
      <c r="N15" s="46">
        <v>11375</v>
      </c>
      <c r="O15" s="46">
        <v>12097</v>
      </c>
      <c r="P15" s="46">
        <v>4364</v>
      </c>
      <c r="Q15" s="46">
        <v>14881</v>
      </c>
      <c r="R15" s="46">
        <v>9467</v>
      </c>
      <c r="S15" s="45">
        <f t="shared" si="0"/>
        <v>389986</v>
      </c>
      <c r="V15" s="33"/>
      <c r="W15" s="33"/>
      <c r="X15" s="33"/>
      <c r="Y15" s="33"/>
      <c r="AA15" s="33"/>
      <c r="AB15" s="21"/>
    </row>
    <row r="16" spans="1:28" ht="27" customHeight="1">
      <c r="A16" s="13">
        <v>2230</v>
      </c>
      <c r="B16" s="4" t="s">
        <v>4</v>
      </c>
      <c r="C16" s="46">
        <v>15543</v>
      </c>
      <c r="D16" s="18">
        <v>2845</v>
      </c>
      <c r="E16" s="18">
        <v>257</v>
      </c>
      <c r="F16" s="59">
        <v>2795</v>
      </c>
      <c r="G16" s="46">
        <v>4103</v>
      </c>
      <c r="H16" s="46">
        <v>1664</v>
      </c>
      <c r="I16" s="46">
        <v>2719</v>
      </c>
      <c r="J16" s="59">
        <v>2589</v>
      </c>
      <c r="K16" s="46">
        <v>1140</v>
      </c>
      <c r="L16" s="46">
        <v>631</v>
      </c>
      <c r="M16" s="46">
        <v>2532</v>
      </c>
      <c r="N16" s="46">
        <v>930</v>
      </c>
      <c r="O16" s="46">
        <v>3623</v>
      </c>
      <c r="P16" s="46">
        <v>987</v>
      </c>
      <c r="Q16" s="46">
        <v>567</v>
      </c>
      <c r="R16" s="46">
        <v>3248</v>
      </c>
      <c r="S16" s="45">
        <f t="shared" si="0"/>
        <v>46173</v>
      </c>
      <c r="V16" s="33"/>
      <c r="W16" s="33"/>
      <c r="X16" s="33"/>
      <c r="Y16" s="33"/>
      <c r="AA16" s="33"/>
      <c r="AB16" s="21"/>
    </row>
    <row r="17" spans="1:28" ht="27" customHeight="1">
      <c r="A17" s="13">
        <v>2240</v>
      </c>
      <c r="B17" s="4" t="s">
        <v>61</v>
      </c>
      <c r="C17" s="46">
        <v>29094</v>
      </c>
      <c r="D17" s="18">
        <v>4666</v>
      </c>
      <c r="E17" s="18">
        <v>44</v>
      </c>
      <c r="F17" s="59">
        <v>1861</v>
      </c>
      <c r="G17" s="46">
        <v>3149</v>
      </c>
      <c r="H17" s="46">
        <v>7396</v>
      </c>
      <c r="I17" s="46">
        <v>9430</v>
      </c>
      <c r="J17" s="59">
        <v>9730</v>
      </c>
      <c r="K17" s="46">
        <v>4548</v>
      </c>
      <c r="L17" s="46">
        <v>14458</v>
      </c>
      <c r="M17" s="46">
        <v>8435</v>
      </c>
      <c r="N17" s="46">
        <v>30816</v>
      </c>
      <c r="O17" s="46">
        <v>2106</v>
      </c>
      <c r="P17" s="46">
        <v>3443</v>
      </c>
      <c r="Q17" s="46">
        <v>1151</v>
      </c>
      <c r="R17" s="46">
        <v>13262</v>
      </c>
      <c r="S17" s="45">
        <f t="shared" si="0"/>
        <v>143589</v>
      </c>
      <c r="V17" s="33"/>
      <c r="W17" s="33"/>
      <c r="X17" s="33"/>
      <c r="Y17" s="33"/>
      <c r="AA17" s="33"/>
      <c r="AB17" s="21"/>
    </row>
    <row r="18" spans="1:28" ht="17.25" customHeight="1">
      <c r="A18" s="13">
        <v>2250</v>
      </c>
      <c r="B18" s="4" t="s">
        <v>5</v>
      </c>
      <c r="C18" s="46"/>
      <c r="D18" s="18"/>
      <c r="E18" s="18"/>
      <c r="F18" s="59">
        <v>667</v>
      </c>
      <c r="G18" s="46">
        <v>492</v>
      </c>
      <c r="H18" s="46">
        <v>482</v>
      </c>
      <c r="I18" s="46">
        <v>341</v>
      </c>
      <c r="J18" s="59">
        <v>730</v>
      </c>
      <c r="K18" s="46">
        <v>281</v>
      </c>
      <c r="L18" s="46"/>
      <c r="M18" s="46"/>
      <c r="N18" s="46">
        <v>413</v>
      </c>
      <c r="O18" s="46">
        <v>602</v>
      </c>
      <c r="P18" s="46">
        <v>740</v>
      </c>
      <c r="Q18" s="46">
        <v>443</v>
      </c>
      <c r="R18" s="46">
        <v>424</v>
      </c>
      <c r="S18" s="45">
        <f t="shared" si="0"/>
        <v>5615</v>
      </c>
      <c r="V18" s="33"/>
      <c r="W18" s="33"/>
      <c r="X18" s="33"/>
      <c r="Y18" s="33"/>
      <c r="AA18" s="33"/>
      <c r="AB18" s="21"/>
    </row>
    <row r="19" spans="1:28" ht="27" customHeight="1">
      <c r="A19" s="13">
        <v>2260</v>
      </c>
      <c r="B19" s="4" t="s">
        <v>62</v>
      </c>
      <c r="C19" s="46">
        <v>5155</v>
      </c>
      <c r="D19" s="18">
        <v>13735</v>
      </c>
      <c r="E19" s="18"/>
      <c r="F19" s="59">
        <v>14</v>
      </c>
      <c r="G19" s="46"/>
      <c r="H19" s="46">
        <v>68</v>
      </c>
      <c r="I19" s="46">
        <v>112</v>
      </c>
      <c r="J19" s="59"/>
      <c r="K19" s="46">
        <v>674</v>
      </c>
      <c r="L19" s="46"/>
      <c r="M19" s="46">
        <v>210</v>
      </c>
      <c r="N19" s="46"/>
      <c r="O19" s="46">
        <v>488</v>
      </c>
      <c r="P19" s="46"/>
      <c r="Q19" s="46"/>
      <c r="R19" s="46"/>
      <c r="S19" s="45">
        <f t="shared" si="0"/>
        <v>20456</v>
      </c>
      <c r="V19" s="33"/>
      <c r="W19" s="33"/>
      <c r="X19" s="33"/>
      <c r="Y19" s="33"/>
      <c r="AA19" s="33"/>
      <c r="AB19" s="21"/>
    </row>
    <row r="20" spans="1:28" ht="32.25" customHeight="1">
      <c r="A20" s="12">
        <v>2300</v>
      </c>
      <c r="B20" s="2" t="s">
        <v>63</v>
      </c>
      <c r="C20" s="46">
        <f aca="true" t="shared" si="2" ref="C20:R20">C21+C22+C23+C24+C25+C27+C26</f>
        <v>138247</v>
      </c>
      <c r="D20" s="46">
        <f t="shared" si="2"/>
        <v>36564</v>
      </c>
      <c r="E20" s="46">
        <f t="shared" si="2"/>
        <v>1027</v>
      </c>
      <c r="F20" s="46">
        <f t="shared" si="2"/>
        <v>8974</v>
      </c>
      <c r="G20" s="46">
        <f t="shared" si="2"/>
        <v>14929</v>
      </c>
      <c r="H20" s="46">
        <f t="shared" si="2"/>
        <v>11367</v>
      </c>
      <c r="I20" s="46">
        <f t="shared" si="2"/>
        <v>14873</v>
      </c>
      <c r="J20" s="46">
        <f t="shared" si="2"/>
        <v>24133</v>
      </c>
      <c r="K20" s="46">
        <f t="shared" si="2"/>
        <v>13501</v>
      </c>
      <c r="L20" s="46">
        <f t="shared" si="2"/>
        <v>13647</v>
      </c>
      <c r="M20" s="46">
        <f t="shared" si="2"/>
        <v>53925</v>
      </c>
      <c r="N20" s="46">
        <f t="shared" si="2"/>
        <v>26860</v>
      </c>
      <c r="O20" s="46">
        <f t="shared" si="2"/>
        <v>24630</v>
      </c>
      <c r="P20" s="46">
        <f t="shared" si="2"/>
        <v>11602</v>
      </c>
      <c r="Q20" s="46">
        <f t="shared" si="2"/>
        <v>6019</v>
      </c>
      <c r="R20" s="46">
        <f t="shared" si="2"/>
        <v>15708</v>
      </c>
      <c r="S20" s="46">
        <f>S21+S22+S23+S24+S25+S27+S26</f>
        <v>416006</v>
      </c>
      <c r="T20" s="31"/>
      <c r="V20" s="33"/>
      <c r="W20" s="33"/>
      <c r="X20" s="33"/>
      <c r="Y20" s="33"/>
      <c r="AA20" s="33"/>
      <c r="AB20" s="21"/>
    </row>
    <row r="21" spans="1:28" ht="15.75" customHeight="1">
      <c r="A21" s="15">
        <v>2310</v>
      </c>
      <c r="B21" s="4" t="s">
        <v>64</v>
      </c>
      <c r="C21" s="46">
        <v>21059</v>
      </c>
      <c r="D21" s="18">
        <v>7236</v>
      </c>
      <c r="E21" s="18">
        <v>619</v>
      </c>
      <c r="F21" s="59">
        <v>1875</v>
      </c>
      <c r="G21" s="46">
        <v>2453</v>
      </c>
      <c r="H21" s="46">
        <v>1752</v>
      </c>
      <c r="I21" s="46">
        <v>2878</v>
      </c>
      <c r="J21" s="59">
        <v>4443</v>
      </c>
      <c r="K21" s="46">
        <v>1741</v>
      </c>
      <c r="L21" s="46">
        <v>4465</v>
      </c>
      <c r="M21" s="46">
        <v>8224</v>
      </c>
      <c r="N21" s="46">
        <v>3333</v>
      </c>
      <c r="O21" s="46">
        <v>6307</v>
      </c>
      <c r="P21" s="46">
        <v>2335</v>
      </c>
      <c r="Q21" s="46">
        <v>2139</v>
      </c>
      <c r="R21" s="46">
        <v>2365</v>
      </c>
      <c r="S21" s="45">
        <f t="shared" si="0"/>
        <v>73224</v>
      </c>
      <c r="V21" s="33"/>
      <c r="W21" s="33"/>
      <c r="X21" s="33"/>
      <c r="Y21" s="33"/>
      <c r="AA21" s="33"/>
      <c r="AB21" s="21"/>
    </row>
    <row r="22" spans="1:28" ht="27.75" customHeight="1">
      <c r="A22" s="15">
        <v>2320</v>
      </c>
      <c r="B22" s="4" t="s">
        <v>6</v>
      </c>
      <c r="C22" s="46"/>
      <c r="D22" s="18"/>
      <c r="E22" s="18"/>
      <c r="F22" s="59">
        <v>0</v>
      </c>
      <c r="G22" s="46"/>
      <c r="H22" s="46">
        <v>1190</v>
      </c>
      <c r="I22" s="46">
        <v>994</v>
      </c>
      <c r="J22" s="59">
        <v>2029</v>
      </c>
      <c r="K22" s="46">
        <v>4921</v>
      </c>
      <c r="L22" s="46">
        <v>747</v>
      </c>
      <c r="M22" s="46">
        <v>17544</v>
      </c>
      <c r="N22" s="46">
        <v>9685</v>
      </c>
      <c r="O22" s="46">
        <v>8188</v>
      </c>
      <c r="P22" s="46">
        <v>3294</v>
      </c>
      <c r="Q22" s="46">
        <v>966</v>
      </c>
      <c r="R22" s="46">
        <v>6292</v>
      </c>
      <c r="S22" s="45">
        <f t="shared" si="0"/>
        <v>55850</v>
      </c>
      <c r="V22" s="33"/>
      <c r="W22" s="33"/>
      <c r="X22" s="33"/>
      <c r="Y22" s="33"/>
      <c r="AA22" s="33"/>
      <c r="AB22" s="21"/>
    </row>
    <row r="23" spans="1:28" ht="27" customHeight="1">
      <c r="A23" s="15">
        <v>2340</v>
      </c>
      <c r="B23" s="4" t="s">
        <v>65</v>
      </c>
      <c r="C23" s="46">
        <v>151</v>
      </c>
      <c r="D23" s="18">
        <v>74</v>
      </c>
      <c r="E23" s="18"/>
      <c r="F23" s="59">
        <v>65</v>
      </c>
      <c r="G23" s="46">
        <v>39</v>
      </c>
      <c r="H23" s="46">
        <v>34</v>
      </c>
      <c r="I23" s="46"/>
      <c r="J23" s="59"/>
      <c r="K23" s="46">
        <v>56</v>
      </c>
      <c r="L23" s="46">
        <v>35</v>
      </c>
      <c r="M23" s="46">
        <v>354</v>
      </c>
      <c r="N23" s="46">
        <v>83</v>
      </c>
      <c r="O23" s="46"/>
      <c r="P23" s="46">
        <v>150</v>
      </c>
      <c r="Q23" s="46">
        <v>34</v>
      </c>
      <c r="R23" s="46"/>
      <c r="S23" s="45">
        <f t="shared" si="0"/>
        <v>1075</v>
      </c>
      <c r="V23" s="33"/>
      <c r="W23" s="33"/>
      <c r="X23" s="33"/>
      <c r="Y23" s="33"/>
      <c r="AA23" s="33"/>
      <c r="AB23" s="21"/>
    </row>
    <row r="24" spans="1:28" ht="20.25" customHeight="1">
      <c r="A24" s="15">
        <v>2350</v>
      </c>
      <c r="B24" s="4" t="s">
        <v>7</v>
      </c>
      <c r="C24" s="46">
        <v>26421</v>
      </c>
      <c r="D24" s="18">
        <v>6274</v>
      </c>
      <c r="E24" s="18">
        <v>55</v>
      </c>
      <c r="F24" s="59">
        <v>4088</v>
      </c>
      <c r="G24" s="46">
        <v>5850</v>
      </c>
      <c r="H24" s="46">
        <v>2828</v>
      </c>
      <c r="I24" s="46">
        <v>5157</v>
      </c>
      <c r="J24" s="59">
        <v>7643</v>
      </c>
      <c r="K24" s="46">
        <v>1867</v>
      </c>
      <c r="L24" s="46">
        <v>3836</v>
      </c>
      <c r="M24" s="46">
        <v>13432</v>
      </c>
      <c r="N24" s="46">
        <v>7618</v>
      </c>
      <c r="O24" s="46">
        <v>6412</v>
      </c>
      <c r="P24" s="46">
        <v>3993</v>
      </c>
      <c r="Q24" s="46">
        <v>1005</v>
      </c>
      <c r="R24" s="46">
        <v>3335</v>
      </c>
      <c r="S24" s="45">
        <f t="shared" si="0"/>
        <v>99814</v>
      </c>
      <c r="V24" s="33"/>
      <c r="W24" s="33"/>
      <c r="X24" s="33"/>
      <c r="Y24" s="33"/>
      <c r="AA24" s="33"/>
      <c r="AB24" s="21"/>
    </row>
    <row r="25" spans="1:28" ht="26.25" customHeight="1">
      <c r="A25" s="15">
        <v>2360</v>
      </c>
      <c r="B25" s="4" t="s">
        <v>66</v>
      </c>
      <c r="C25" s="46">
        <v>1389</v>
      </c>
      <c r="D25" s="18"/>
      <c r="E25" s="18"/>
      <c r="F25" s="59"/>
      <c r="G25" s="46">
        <v>311</v>
      </c>
      <c r="H25" s="46"/>
      <c r="I25" s="46"/>
      <c r="J25" s="59">
        <v>360</v>
      </c>
      <c r="K25" s="46">
        <v>478</v>
      </c>
      <c r="L25" s="46">
        <v>434</v>
      </c>
      <c r="M25" s="46">
        <v>361</v>
      </c>
      <c r="N25" s="46"/>
      <c r="O25" s="46"/>
      <c r="P25" s="46"/>
      <c r="Q25" s="46"/>
      <c r="R25" s="46">
        <v>279</v>
      </c>
      <c r="S25" s="45">
        <f t="shared" si="0"/>
        <v>3612</v>
      </c>
      <c r="V25" s="33"/>
      <c r="W25" s="33"/>
      <c r="X25" s="33"/>
      <c r="Y25" s="33"/>
      <c r="AA25" s="33"/>
      <c r="AB25" s="21"/>
    </row>
    <row r="26" spans="1:28" ht="24" customHeight="1">
      <c r="A26" s="50">
        <v>2363</v>
      </c>
      <c r="B26" s="51" t="s">
        <v>67</v>
      </c>
      <c r="C26" s="52">
        <v>79276</v>
      </c>
      <c r="D26" s="53">
        <v>21622</v>
      </c>
      <c r="E26" s="53">
        <v>238</v>
      </c>
      <c r="F26" s="60">
        <v>2671</v>
      </c>
      <c r="G26" s="52">
        <v>4887</v>
      </c>
      <c r="H26" s="52">
        <v>4927</v>
      </c>
      <c r="I26" s="52">
        <v>4620</v>
      </c>
      <c r="J26" s="60">
        <v>6625</v>
      </c>
      <c r="K26" s="52">
        <v>3312</v>
      </c>
      <c r="L26" s="52">
        <v>3947</v>
      </c>
      <c r="M26" s="52">
        <v>14010</v>
      </c>
      <c r="N26" s="52">
        <v>4934</v>
      </c>
      <c r="O26" s="52">
        <v>3200</v>
      </c>
      <c r="P26" s="52">
        <v>1830</v>
      </c>
      <c r="Q26" s="52">
        <v>1495</v>
      </c>
      <c r="R26" s="52">
        <v>3437</v>
      </c>
      <c r="S26" s="57">
        <f t="shared" si="0"/>
        <v>161031</v>
      </c>
      <c r="V26" s="33"/>
      <c r="W26" s="33"/>
      <c r="X26" s="33"/>
      <c r="Y26" s="33"/>
      <c r="AA26" s="33"/>
      <c r="AB26" s="21"/>
    </row>
    <row r="27" spans="1:28" ht="20.25" customHeight="1">
      <c r="A27" s="15">
        <v>2370</v>
      </c>
      <c r="B27" s="37" t="s">
        <v>38</v>
      </c>
      <c r="C27" s="46">
        <v>9951</v>
      </c>
      <c r="D27" s="18">
        <v>1358</v>
      </c>
      <c r="E27" s="18">
        <v>115</v>
      </c>
      <c r="F27" s="59">
        <v>275</v>
      </c>
      <c r="G27" s="46">
        <v>1389</v>
      </c>
      <c r="H27" s="46">
        <v>636</v>
      </c>
      <c r="I27" s="46">
        <v>1224</v>
      </c>
      <c r="J27" s="59">
        <v>3033</v>
      </c>
      <c r="K27" s="46">
        <v>1126</v>
      </c>
      <c r="L27" s="46">
        <v>183</v>
      </c>
      <c r="M27" s="46"/>
      <c r="N27" s="46">
        <v>1207</v>
      </c>
      <c r="O27" s="46">
        <v>523</v>
      </c>
      <c r="P27" s="46"/>
      <c r="Q27" s="46">
        <v>380</v>
      </c>
      <c r="R27" s="46"/>
      <c r="S27" s="45">
        <f t="shared" si="0"/>
        <v>21400</v>
      </c>
      <c r="V27" s="33"/>
      <c r="W27" s="33"/>
      <c r="X27" s="33"/>
      <c r="Y27" s="33"/>
      <c r="AA27" s="33"/>
      <c r="AB27" s="21"/>
    </row>
    <row r="28" spans="1:25" ht="21.75" customHeight="1">
      <c r="A28" s="14">
        <v>2400</v>
      </c>
      <c r="B28" s="2" t="s">
        <v>8</v>
      </c>
      <c r="C28" s="46"/>
      <c r="D28" s="18"/>
      <c r="E28" s="18"/>
      <c r="F28" s="59"/>
      <c r="G28" s="46"/>
      <c r="H28" s="46"/>
      <c r="I28" s="46">
        <v>202</v>
      </c>
      <c r="J28" s="59"/>
      <c r="K28" s="46">
        <v>90</v>
      </c>
      <c r="L28" s="46"/>
      <c r="M28" s="46"/>
      <c r="N28" s="46">
        <v>166</v>
      </c>
      <c r="O28" s="46">
        <v>166</v>
      </c>
      <c r="P28" s="46"/>
      <c r="Q28" s="46">
        <v>0</v>
      </c>
      <c r="R28" s="46">
        <v>315</v>
      </c>
      <c r="S28" s="45">
        <f t="shared" si="0"/>
        <v>939</v>
      </c>
      <c r="V28" s="33"/>
      <c r="W28" s="33"/>
      <c r="X28" s="33"/>
      <c r="Y28" s="33"/>
    </row>
    <row r="29" spans="1:25" ht="18.75" customHeight="1">
      <c r="A29" s="14">
        <v>5233</v>
      </c>
      <c r="B29" s="38" t="s">
        <v>39</v>
      </c>
      <c r="C29" s="46">
        <v>2605</v>
      </c>
      <c r="D29" s="18">
        <v>2166</v>
      </c>
      <c r="E29" s="18">
        <v>149</v>
      </c>
      <c r="F29" s="59"/>
      <c r="G29" s="46">
        <v>142</v>
      </c>
      <c r="H29" s="46">
        <v>826</v>
      </c>
      <c r="I29" s="46">
        <v>171</v>
      </c>
      <c r="J29" s="59">
        <v>167</v>
      </c>
      <c r="K29" s="46">
        <v>701</v>
      </c>
      <c r="L29" s="46">
        <v>7</v>
      </c>
      <c r="M29" s="46"/>
      <c r="N29" s="46">
        <v>239</v>
      </c>
      <c r="O29" s="46"/>
      <c r="P29" s="46">
        <v>39</v>
      </c>
      <c r="Q29" s="46">
        <v>0</v>
      </c>
      <c r="R29" s="46"/>
      <c r="S29" s="45">
        <f t="shared" si="0"/>
        <v>7212</v>
      </c>
      <c r="V29" s="33"/>
      <c r="W29" s="33"/>
      <c r="X29" s="33"/>
      <c r="Y29" s="33"/>
    </row>
    <row r="30" spans="1:23" ht="18" customHeight="1">
      <c r="A30" s="65" t="s">
        <v>9</v>
      </c>
      <c r="B30" s="66"/>
      <c r="C30" s="54">
        <f aca="true" t="shared" si="3" ref="C30:R30">C10+C11+C12+C13+C20+C28+C29</f>
        <v>698776</v>
      </c>
      <c r="D30" s="54">
        <f t="shared" si="3"/>
        <v>227569</v>
      </c>
      <c r="E30" s="54">
        <f t="shared" si="3"/>
        <v>18470</v>
      </c>
      <c r="F30" s="54">
        <f t="shared" si="3"/>
        <v>126545</v>
      </c>
      <c r="G30" s="54">
        <f t="shared" si="3"/>
        <v>147887</v>
      </c>
      <c r="H30" s="54">
        <f t="shared" si="3"/>
        <v>77392</v>
      </c>
      <c r="I30" s="54">
        <f t="shared" si="3"/>
        <v>97623</v>
      </c>
      <c r="J30" s="54">
        <f t="shared" si="3"/>
        <v>154766</v>
      </c>
      <c r="K30" s="54">
        <f t="shared" si="3"/>
        <v>67664</v>
      </c>
      <c r="L30" s="54">
        <f t="shared" si="3"/>
        <v>97435</v>
      </c>
      <c r="M30" s="54">
        <f t="shared" si="3"/>
        <v>211242</v>
      </c>
      <c r="N30" s="54">
        <f t="shared" si="3"/>
        <v>150504</v>
      </c>
      <c r="O30" s="54">
        <f t="shared" si="3"/>
        <v>130975</v>
      </c>
      <c r="P30" s="54">
        <f t="shared" si="3"/>
        <v>60884</v>
      </c>
      <c r="Q30" s="54">
        <f t="shared" si="3"/>
        <v>53554</v>
      </c>
      <c r="R30" s="54">
        <f t="shared" si="3"/>
        <v>97085</v>
      </c>
      <c r="S30" s="64">
        <f>S10+S11+S12+S13+S20+S28+S29</f>
        <v>2418371</v>
      </c>
      <c r="T30" s="36"/>
      <c r="U30" s="36"/>
      <c r="V30" s="36"/>
      <c r="W30" s="33"/>
    </row>
    <row r="31" spans="1:23" ht="24.75" customHeight="1">
      <c r="A31" s="65" t="s">
        <v>35</v>
      </c>
      <c r="B31" s="67"/>
      <c r="C31" s="55">
        <f>C30/C8/12</f>
        <v>57.25794821370042</v>
      </c>
      <c r="D31" s="55">
        <f>D30/D8/12</f>
        <v>69.97816728167281</v>
      </c>
      <c r="E31" s="55">
        <f aca="true" t="shared" si="4" ref="E31:S31">E30/E8/12</f>
        <v>21.08447488584475</v>
      </c>
      <c r="F31" s="55">
        <f t="shared" si="4"/>
        <v>155.0796568627451</v>
      </c>
      <c r="G31" s="55">
        <f t="shared" si="4"/>
        <v>157.9989316239316</v>
      </c>
      <c r="H31" s="55">
        <f t="shared" si="4"/>
        <v>70.10144927536233</v>
      </c>
      <c r="I31" s="55">
        <f t="shared" si="4"/>
        <v>101.690625</v>
      </c>
      <c r="J31" s="55">
        <f t="shared" si="4"/>
        <v>103.17733333333332</v>
      </c>
      <c r="K31" s="55">
        <f t="shared" si="4"/>
        <v>108.43589743589745</v>
      </c>
      <c r="L31" s="55">
        <f t="shared" si="4"/>
        <v>108.26111111111112</v>
      </c>
      <c r="M31" s="55">
        <f t="shared" si="4"/>
        <v>112.84294871794872</v>
      </c>
      <c r="N31" s="55">
        <f t="shared" si="4"/>
        <v>133.4255319148936</v>
      </c>
      <c r="O31" s="55">
        <f t="shared" si="4"/>
        <v>188.18247126436782</v>
      </c>
      <c r="P31" s="55">
        <f t="shared" si="4"/>
        <v>133.51754385964912</v>
      </c>
      <c r="Q31" s="55">
        <f t="shared" si="4"/>
        <v>223.14166666666665</v>
      </c>
      <c r="R31" s="55">
        <f t="shared" si="4"/>
        <v>161.80833333333334</v>
      </c>
      <c r="S31" s="55">
        <f t="shared" si="4"/>
        <v>85.86745490697344</v>
      </c>
      <c r="V31" s="33"/>
      <c r="W31" s="33"/>
    </row>
    <row r="32" spans="1:18" ht="19.5" customHeight="1">
      <c r="A32" s="5"/>
      <c r="B32" s="10"/>
      <c r="E32" s="7"/>
      <c r="P32" s="7"/>
      <c r="Q32" s="36"/>
      <c r="R32" s="7"/>
    </row>
  </sheetData>
  <sheetProtection/>
  <mergeCells count="3">
    <mergeCell ref="A30:B30"/>
    <mergeCell ref="A31:B31"/>
    <mergeCell ref="A9:D9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PageLayoutView="0" workbookViewId="0" topLeftCell="A1">
      <selection activeCell="N1" sqref="N1:R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9" width="9.140625" style="0" customWidth="1"/>
  </cols>
  <sheetData>
    <row r="1" ht="12.75">
      <c r="O1" t="s">
        <v>71</v>
      </c>
    </row>
    <row r="2" ht="12.75">
      <c r="N2" t="s">
        <v>72</v>
      </c>
    </row>
    <row r="3" ht="12.75">
      <c r="N3" t="s">
        <v>73</v>
      </c>
    </row>
    <row r="4" ht="15">
      <c r="B4" s="11" t="s">
        <v>53</v>
      </c>
    </row>
    <row r="5" ht="12.75">
      <c r="B5" s="3" t="s">
        <v>54</v>
      </c>
    </row>
    <row r="6" spans="1:3" ht="12.75">
      <c r="A6" s="1"/>
      <c r="B6" s="3"/>
      <c r="C6" s="1"/>
    </row>
    <row r="7" spans="1:19" ht="55.5" customHeight="1">
      <c r="A7" s="25" t="s">
        <v>1</v>
      </c>
      <c r="B7" s="26" t="s">
        <v>0</v>
      </c>
      <c r="C7" s="28" t="s">
        <v>26</v>
      </c>
      <c r="D7" s="28" t="s">
        <v>27</v>
      </c>
      <c r="E7" s="28" t="s">
        <v>28</v>
      </c>
      <c r="F7" s="28" t="s">
        <v>29</v>
      </c>
      <c r="G7" s="28" t="s">
        <v>30</v>
      </c>
      <c r="H7" s="28" t="s">
        <v>31</v>
      </c>
      <c r="I7" s="28" t="s">
        <v>32</v>
      </c>
      <c r="J7" s="28" t="s">
        <v>33</v>
      </c>
      <c r="K7" s="28" t="s">
        <v>17</v>
      </c>
      <c r="L7" s="47" t="s">
        <v>18</v>
      </c>
      <c r="M7" s="28" t="s">
        <v>37</v>
      </c>
      <c r="N7" s="28" t="s">
        <v>34</v>
      </c>
      <c r="O7" s="28" t="s">
        <v>21</v>
      </c>
      <c r="P7" s="24" t="s">
        <v>22</v>
      </c>
      <c r="Q7" s="28" t="s">
        <v>23</v>
      </c>
      <c r="R7" s="28" t="s">
        <v>24</v>
      </c>
      <c r="S7" s="28" t="s">
        <v>25</v>
      </c>
    </row>
    <row r="8" spans="1:19" ht="22.5" customHeight="1">
      <c r="A8" s="8"/>
      <c r="B8" s="9" t="s">
        <v>70</v>
      </c>
      <c r="C8" s="44">
        <v>74</v>
      </c>
      <c r="D8" s="41">
        <v>142</v>
      </c>
      <c r="E8" s="41">
        <v>195</v>
      </c>
      <c r="F8" s="41">
        <v>28</v>
      </c>
      <c r="G8" s="41">
        <v>25</v>
      </c>
      <c r="H8" s="41">
        <v>48</v>
      </c>
      <c r="I8" s="41">
        <v>24</v>
      </c>
      <c r="J8" s="56">
        <v>59</v>
      </c>
      <c r="K8" s="41">
        <v>16</v>
      </c>
      <c r="L8" s="41">
        <v>32</v>
      </c>
      <c r="M8" s="41">
        <v>39</v>
      </c>
      <c r="N8" s="41">
        <v>60</v>
      </c>
      <c r="O8" s="41">
        <v>18</v>
      </c>
      <c r="P8" s="41">
        <v>17</v>
      </c>
      <c r="Q8" s="41">
        <v>14</v>
      </c>
      <c r="R8" s="41">
        <v>15</v>
      </c>
      <c r="S8" s="45">
        <f aca="true" t="shared" si="0" ref="S8:S29">C8+D8+E8+F8+G8+H8+I8+J8+K8+L8+M8+N8+O8+P8+Q8+R8</f>
        <v>806</v>
      </c>
    </row>
    <row r="9" spans="1:21" ht="26.25" customHeight="1">
      <c r="A9" s="71" t="s">
        <v>52</v>
      </c>
      <c r="B9" s="72"/>
      <c r="C9" s="72"/>
      <c r="D9" s="72"/>
      <c r="E9" s="72"/>
      <c r="F9" s="72"/>
      <c r="J9" s="42"/>
      <c r="L9" s="35"/>
      <c r="S9" s="45">
        <f t="shared" si="0"/>
        <v>0</v>
      </c>
      <c r="U9" s="7"/>
    </row>
    <row r="10" spans="1:21" ht="39.75" customHeight="1">
      <c r="A10" s="12">
        <v>1100</v>
      </c>
      <c r="B10" s="2" t="s">
        <v>47</v>
      </c>
      <c r="C10" s="19">
        <v>103905</v>
      </c>
      <c r="D10" s="58">
        <v>174471</v>
      </c>
      <c r="E10" s="19">
        <v>234890</v>
      </c>
      <c r="F10" s="43">
        <v>52186</v>
      </c>
      <c r="G10" s="46">
        <v>37199</v>
      </c>
      <c r="H10" s="46">
        <v>95372</v>
      </c>
      <c r="I10" s="46">
        <v>41658</v>
      </c>
      <c r="J10" s="46">
        <v>71297</v>
      </c>
      <c r="K10" s="46">
        <v>41756</v>
      </c>
      <c r="L10" s="46">
        <v>55143</v>
      </c>
      <c r="M10" s="46">
        <v>56887</v>
      </c>
      <c r="N10" s="46">
        <v>109377</v>
      </c>
      <c r="O10" s="46">
        <v>17894</v>
      </c>
      <c r="P10" s="46">
        <v>22661</v>
      </c>
      <c r="Q10" s="46">
        <v>24865</v>
      </c>
      <c r="R10" s="46">
        <v>31981</v>
      </c>
      <c r="S10" s="45">
        <f t="shared" si="0"/>
        <v>1171542</v>
      </c>
      <c r="U10" s="62"/>
    </row>
    <row r="11" spans="1:21" ht="66.75" customHeight="1">
      <c r="A11" s="12">
        <v>1200</v>
      </c>
      <c r="B11" s="2" t="s">
        <v>57</v>
      </c>
      <c r="C11" s="19">
        <v>27371</v>
      </c>
      <c r="D11" s="58">
        <v>46794</v>
      </c>
      <c r="E11" s="19">
        <v>62454</v>
      </c>
      <c r="F11" s="43">
        <v>12311</v>
      </c>
      <c r="G11" s="46">
        <v>10068</v>
      </c>
      <c r="H11" s="46">
        <v>24131</v>
      </c>
      <c r="I11" s="46">
        <v>10476</v>
      </c>
      <c r="J11" s="46">
        <v>16861</v>
      </c>
      <c r="K11" s="46">
        <v>9850</v>
      </c>
      <c r="L11" s="46">
        <v>13186</v>
      </c>
      <c r="M11" s="46">
        <v>14873</v>
      </c>
      <c r="N11" s="46">
        <v>25728</v>
      </c>
      <c r="O11" s="46">
        <v>4296</v>
      </c>
      <c r="P11" s="46">
        <v>5346</v>
      </c>
      <c r="Q11" s="46">
        <v>6859</v>
      </c>
      <c r="R11" s="46">
        <v>7543</v>
      </c>
      <c r="S11" s="45">
        <f t="shared" si="0"/>
        <v>298147</v>
      </c>
      <c r="U11" s="62"/>
    </row>
    <row r="12" spans="1:19" ht="42.75" customHeight="1">
      <c r="A12" s="12">
        <v>2100</v>
      </c>
      <c r="B12" s="2" t="s">
        <v>40</v>
      </c>
      <c r="C12" s="18"/>
      <c r="D12" s="18"/>
      <c r="E12" s="18"/>
      <c r="F12" s="43"/>
      <c r="G12" s="46">
        <v>3</v>
      </c>
      <c r="H12" s="46"/>
      <c r="I12" s="46"/>
      <c r="J12" s="46"/>
      <c r="K12" s="46"/>
      <c r="L12" s="46"/>
      <c r="M12" s="46"/>
      <c r="N12" s="46"/>
      <c r="O12" s="46"/>
      <c r="P12" s="46">
        <v>98</v>
      </c>
      <c r="Q12" s="46"/>
      <c r="R12" s="46"/>
      <c r="S12" s="45">
        <f t="shared" si="0"/>
        <v>101</v>
      </c>
    </row>
    <row r="13" spans="1:19" ht="28.5" customHeight="1">
      <c r="A13" s="12">
        <v>2200</v>
      </c>
      <c r="B13" s="2" t="s">
        <v>48</v>
      </c>
      <c r="C13" s="46">
        <f aca="true" t="shared" si="1" ref="C13:S13">C14+C15+C16+C17+C18+C19</f>
        <v>12255</v>
      </c>
      <c r="D13" s="46">
        <f t="shared" si="1"/>
        <v>26546</v>
      </c>
      <c r="E13" s="46">
        <f>E14+E15+E16+E17+E18+E19</f>
        <v>60004</v>
      </c>
      <c r="F13" s="46">
        <f t="shared" si="1"/>
        <v>5834</v>
      </c>
      <c r="G13" s="46">
        <f t="shared" si="1"/>
        <v>7210</v>
      </c>
      <c r="H13" s="46">
        <f t="shared" si="1"/>
        <v>17730</v>
      </c>
      <c r="I13" s="46">
        <f t="shared" si="1"/>
        <v>8805</v>
      </c>
      <c r="J13" s="46">
        <f t="shared" si="1"/>
        <v>15569</v>
      </c>
      <c r="K13" s="46">
        <f t="shared" si="1"/>
        <v>4376</v>
      </c>
      <c r="L13" s="46">
        <f t="shared" si="1"/>
        <v>27152</v>
      </c>
      <c r="M13" s="46">
        <f t="shared" si="1"/>
        <v>4981</v>
      </c>
      <c r="N13" s="46">
        <f t="shared" si="1"/>
        <v>26930</v>
      </c>
      <c r="O13" s="46">
        <f t="shared" si="1"/>
        <v>2108</v>
      </c>
      <c r="P13" s="46">
        <f t="shared" si="1"/>
        <v>6106</v>
      </c>
      <c r="Q13" s="46">
        <f t="shared" si="1"/>
        <v>3244</v>
      </c>
      <c r="R13" s="46">
        <f t="shared" si="1"/>
        <v>3300</v>
      </c>
      <c r="S13" s="46">
        <f t="shared" si="1"/>
        <v>232150</v>
      </c>
    </row>
    <row r="14" spans="1:19" ht="18.75" customHeight="1">
      <c r="A14" s="13">
        <v>2210</v>
      </c>
      <c r="B14" s="4" t="s">
        <v>2</v>
      </c>
      <c r="C14" s="18">
        <v>435</v>
      </c>
      <c r="D14" s="18">
        <v>592</v>
      </c>
      <c r="E14" s="18">
        <v>681</v>
      </c>
      <c r="F14" s="43">
        <v>108</v>
      </c>
      <c r="G14" s="46">
        <v>426</v>
      </c>
      <c r="H14" s="46">
        <v>183</v>
      </c>
      <c r="I14" s="46">
        <v>206</v>
      </c>
      <c r="J14" s="46">
        <v>579</v>
      </c>
      <c r="K14" s="46">
        <v>193</v>
      </c>
      <c r="L14" s="46">
        <v>431</v>
      </c>
      <c r="M14" s="46">
        <v>260</v>
      </c>
      <c r="N14" s="46">
        <v>64</v>
      </c>
      <c r="O14" s="46"/>
      <c r="P14" s="46">
        <v>96</v>
      </c>
      <c r="Q14" s="46">
        <v>223</v>
      </c>
      <c r="R14" s="46">
        <v>109</v>
      </c>
      <c r="S14" s="45">
        <f t="shared" si="0"/>
        <v>4586</v>
      </c>
    </row>
    <row r="15" spans="1:19" ht="21" customHeight="1">
      <c r="A15" s="13">
        <v>2220</v>
      </c>
      <c r="B15" s="4" t="s">
        <v>3</v>
      </c>
      <c r="C15" s="18">
        <v>9435</v>
      </c>
      <c r="D15" s="18">
        <v>23343</v>
      </c>
      <c r="E15" s="18">
        <v>48274</v>
      </c>
      <c r="F15" s="43">
        <v>4942</v>
      </c>
      <c r="G15" s="46">
        <v>5697</v>
      </c>
      <c r="H15" s="46">
        <v>16373</v>
      </c>
      <c r="I15" s="46">
        <v>4215</v>
      </c>
      <c r="J15" s="46">
        <v>8377</v>
      </c>
      <c r="K15" s="46">
        <v>2811</v>
      </c>
      <c r="L15" s="46">
        <v>11937</v>
      </c>
      <c r="M15" s="46">
        <v>3110</v>
      </c>
      <c r="N15" s="46">
        <v>7025</v>
      </c>
      <c r="O15" s="46">
        <v>1969</v>
      </c>
      <c r="P15" s="46">
        <v>3118</v>
      </c>
      <c r="Q15" s="46">
        <v>2663</v>
      </c>
      <c r="R15" s="46">
        <v>1062</v>
      </c>
      <c r="S15" s="45">
        <f t="shared" si="0"/>
        <v>154351</v>
      </c>
    </row>
    <row r="16" spans="1:19" ht="27" customHeight="1">
      <c r="A16" s="13">
        <v>2230</v>
      </c>
      <c r="B16" s="4" t="s">
        <v>4</v>
      </c>
      <c r="C16" s="18">
        <v>848</v>
      </c>
      <c r="D16" s="18">
        <v>1092</v>
      </c>
      <c r="E16" s="18">
        <v>1505</v>
      </c>
      <c r="F16" s="43">
        <v>586</v>
      </c>
      <c r="G16" s="46">
        <v>79</v>
      </c>
      <c r="H16" s="46">
        <v>108</v>
      </c>
      <c r="I16" s="46">
        <v>149</v>
      </c>
      <c r="J16" s="46">
        <v>456</v>
      </c>
      <c r="K16" s="46">
        <v>201</v>
      </c>
      <c r="L16" s="46">
        <v>152</v>
      </c>
      <c r="M16" s="46">
        <v>340</v>
      </c>
      <c r="N16" s="46">
        <v>601</v>
      </c>
      <c r="O16" s="46">
        <v>12</v>
      </c>
      <c r="P16" s="46">
        <v>362</v>
      </c>
      <c r="Q16" s="46">
        <v>56</v>
      </c>
      <c r="R16" s="46">
        <v>72</v>
      </c>
      <c r="S16" s="45">
        <f t="shared" si="0"/>
        <v>6619</v>
      </c>
    </row>
    <row r="17" spans="1:19" ht="27" customHeight="1">
      <c r="A17" s="13">
        <v>2240</v>
      </c>
      <c r="B17" s="4" t="s">
        <v>41</v>
      </c>
      <c r="C17" s="18">
        <v>1153</v>
      </c>
      <c r="D17" s="18">
        <v>1400</v>
      </c>
      <c r="E17" s="18">
        <v>9417</v>
      </c>
      <c r="F17" s="43">
        <v>198</v>
      </c>
      <c r="G17" s="46">
        <v>1008</v>
      </c>
      <c r="H17" s="46">
        <v>915</v>
      </c>
      <c r="I17" s="46">
        <v>4092</v>
      </c>
      <c r="J17" s="46">
        <v>6130</v>
      </c>
      <c r="K17" s="46">
        <v>938</v>
      </c>
      <c r="L17" s="46">
        <v>14632</v>
      </c>
      <c r="M17" s="46">
        <v>1181</v>
      </c>
      <c r="N17" s="46">
        <v>19240</v>
      </c>
      <c r="O17" s="46">
        <v>39</v>
      </c>
      <c r="P17" s="46">
        <v>2460</v>
      </c>
      <c r="Q17" s="46">
        <v>302</v>
      </c>
      <c r="R17" s="46">
        <v>2057</v>
      </c>
      <c r="S17" s="45">
        <f t="shared" si="0"/>
        <v>65162</v>
      </c>
    </row>
    <row r="18" spans="1:19" ht="17.25" customHeight="1">
      <c r="A18" s="13">
        <v>2250</v>
      </c>
      <c r="B18" s="4" t="s">
        <v>5</v>
      </c>
      <c r="C18" s="18"/>
      <c r="D18" s="18"/>
      <c r="E18" s="18"/>
      <c r="F18" s="43"/>
      <c r="G18" s="46"/>
      <c r="H18" s="46"/>
      <c r="I18" s="46">
        <v>22</v>
      </c>
      <c r="J18" s="46"/>
      <c r="K18" s="46">
        <v>41</v>
      </c>
      <c r="L18" s="46"/>
      <c r="M18" s="46"/>
      <c r="N18" s="46"/>
      <c r="O18" s="46"/>
      <c r="P18" s="46">
        <v>70</v>
      </c>
      <c r="Q18" s="46"/>
      <c r="R18" s="46"/>
      <c r="S18" s="45">
        <f t="shared" si="0"/>
        <v>133</v>
      </c>
    </row>
    <row r="19" spans="1:19" ht="27" customHeight="1">
      <c r="A19" s="13">
        <v>2260</v>
      </c>
      <c r="B19" s="4" t="s">
        <v>42</v>
      </c>
      <c r="C19" s="18">
        <v>384</v>
      </c>
      <c r="D19" s="18">
        <v>119</v>
      </c>
      <c r="E19" s="18">
        <v>127</v>
      </c>
      <c r="F19" s="43"/>
      <c r="G19" s="46"/>
      <c r="H19" s="46">
        <v>151</v>
      </c>
      <c r="I19" s="46">
        <v>121</v>
      </c>
      <c r="J19" s="46">
        <v>27</v>
      </c>
      <c r="K19" s="46">
        <v>192</v>
      </c>
      <c r="L19" s="46"/>
      <c r="M19" s="46">
        <v>90</v>
      </c>
      <c r="N19" s="46"/>
      <c r="O19" s="46">
        <v>88</v>
      </c>
      <c r="P19" s="46"/>
      <c r="Q19" s="46"/>
      <c r="R19" s="46"/>
      <c r="S19" s="45">
        <f t="shared" si="0"/>
        <v>1299</v>
      </c>
    </row>
    <row r="20" spans="1:20" ht="24.75" customHeight="1">
      <c r="A20" s="12">
        <v>2300</v>
      </c>
      <c r="B20" s="2" t="s">
        <v>43</v>
      </c>
      <c r="C20" s="46">
        <f>C21+C22+C23+C24+C25+C27+C26</f>
        <v>10980</v>
      </c>
      <c r="D20" s="46">
        <f aca="true" t="shared" si="2" ref="D20:S20">D21+D22+D23+D24+D25+D27+D26</f>
        <v>10305</v>
      </c>
      <c r="E20" s="46">
        <f t="shared" si="2"/>
        <v>21777</v>
      </c>
      <c r="F20" s="46">
        <f t="shared" si="2"/>
        <v>4959</v>
      </c>
      <c r="G20" s="46">
        <f t="shared" si="2"/>
        <v>6102</v>
      </c>
      <c r="H20" s="46">
        <f t="shared" si="2"/>
        <v>6468</v>
      </c>
      <c r="I20" s="46">
        <f t="shared" si="2"/>
        <v>4671</v>
      </c>
      <c r="J20" s="46">
        <f t="shared" si="2"/>
        <v>11177</v>
      </c>
      <c r="K20" s="46">
        <f t="shared" si="2"/>
        <v>4011</v>
      </c>
      <c r="L20" s="46">
        <f t="shared" si="2"/>
        <v>9031</v>
      </c>
      <c r="M20" s="46">
        <f t="shared" si="2"/>
        <v>9905</v>
      </c>
      <c r="N20" s="46">
        <f t="shared" si="2"/>
        <v>12103</v>
      </c>
      <c r="O20" s="46">
        <f t="shared" si="2"/>
        <v>2555</v>
      </c>
      <c r="P20" s="46">
        <f t="shared" si="2"/>
        <v>7460</v>
      </c>
      <c r="Q20" s="46">
        <f t="shared" si="2"/>
        <v>2614</v>
      </c>
      <c r="R20" s="46">
        <f t="shared" si="2"/>
        <v>5569</v>
      </c>
      <c r="S20" s="46">
        <f t="shared" si="2"/>
        <v>129687</v>
      </c>
      <c r="T20" s="31"/>
    </row>
    <row r="21" spans="1:20" ht="15.75" customHeight="1">
      <c r="A21" s="15">
        <v>2310</v>
      </c>
      <c r="B21" s="4" t="s">
        <v>44</v>
      </c>
      <c r="C21" s="18">
        <v>1937</v>
      </c>
      <c r="D21" s="18">
        <v>2756</v>
      </c>
      <c r="E21" s="18">
        <v>7907</v>
      </c>
      <c r="F21" s="43">
        <v>968</v>
      </c>
      <c r="G21" s="46">
        <v>333</v>
      </c>
      <c r="H21" s="46">
        <v>1248</v>
      </c>
      <c r="I21" s="46">
        <v>727</v>
      </c>
      <c r="J21" s="46">
        <v>2263</v>
      </c>
      <c r="K21" s="46">
        <v>57</v>
      </c>
      <c r="L21" s="46">
        <v>3267</v>
      </c>
      <c r="M21" s="46">
        <v>1355</v>
      </c>
      <c r="N21" s="46">
        <v>1383</v>
      </c>
      <c r="O21" s="46">
        <v>470</v>
      </c>
      <c r="P21" s="46">
        <v>1525</v>
      </c>
      <c r="Q21" s="46">
        <v>298</v>
      </c>
      <c r="R21" s="46">
        <v>768</v>
      </c>
      <c r="S21" s="45">
        <f t="shared" si="0"/>
        <v>27262</v>
      </c>
      <c r="T21" s="7"/>
    </row>
    <row r="22" spans="1:19" ht="27.75" customHeight="1">
      <c r="A22" s="15">
        <v>2320</v>
      </c>
      <c r="B22" s="4" t="s">
        <v>6</v>
      </c>
      <c r="C22" s="18">
        <v>397</v>
      </c>
      <c r="D22" s="18"/>
      <c r="E22" s="18"/>
      <c r="F22" s="43"/>
      <c r="G22" s="46"/>
      <c r="H22" s="46"/>
      <c r="I22" s="46">
        <v>17</v>
      </c>
      <c r="J22" s="46">
        <v>516</v>
      </c>
      <c r="K22" s="46">
        <v>503</v>
      </c>
      <c r="L22" s="46">
        <v>252</v>
      </c>
      <c r="M22" s="46">
        <v>3402</v>
      </c>
      <c r="N22" s="46">
        <v>3394</v>
      </c>
      <c r="O22" s="46">
        <v>490</v>
      </c>
      <c r="P22" s="46">
        <v>1867</v>
      </c>
      <c r="Q22" s="46">
        <v>409</v>
      </c>
      <c r="R22" s="46">
        <v>2468</v>
      </c>
      <c r="S22" s="45">
        <f t="shared" si="0"/>
        <v>13715</v>
      </c>
    </row>
    <row r="23" spans="1:19" ht="24.75" customHeight="1">
      <c r="A23" s="15">
        <v>2340</v>
      </c>
      <c r="B23" s="4" t="s">
        <v>45</v>
      </c>
      <c r="C23" s="18"/>
      <c r="D23" s="18">
        <v>10</v>
      </c>
      <c r="E23" s="18">
        <v>54</v>
      </c>
      <c r="F23" s="43"/>
      <c r="G23" s="46">
        <v>20</v>
      </c>
      <c r="H23" s="46"/>
      <c r="I23" s="46"/>
      <c r="J23" s="46"/>
      <c r="K23" s="46"/>
      <c r="L23" s="46">
        <v>23</v>
      </c>
      <c r="M23" s="46">
        <v>50</v>
      </c>
      <c r="N23" s="46">
        <v>2739</v>
      </c>
      <c r="O23" s="46"/>
      <c r="P23" s="46">
        <v>40</v>
      </c>
      <c r="Q23" s="46">
        <v>0</v>
      </c>
      <c r="R23" s="46"/>
      <c r="S23" s="45">
        <f t="shared" si="0"/>
        <v>2936</v>
      </c>
    </row>
    <row r="24" spans="1:19" ht="20.25" customHeight="1">
      <c r="A24" s="15">
        <v>2350</v>
      </c>
      <c r="B24" s="4" t="s">
        <v>7</v>
      </c>
      <c r="C24" s="18">
        <v>6228</v>
      </c>
      <c r="D24" s="18">
        <v>2798</v>
      </c>
      <c r="E24" s="18">
        <v>6184</v>
      </c>
      <c r="F24" s="43">
        <v>797</v>
      </c>
      <c r="G24" s="46">
        <v>257</v>
      </c>
      <c r="H24" s="46">
        <v>851</v>
      </c>
      <c r="I24" s="46">
        <v>552</v>
      </c>
      <c r="J24" s="46">
        <v>3968</v>
      </c>
      <c r="K24" s="46">
        <v>340</v>
      </c>
      <c r="L24" s="46">
        <v>1822</v>
      </c>
      <c r="M24" s="46">
        <v>2181</v>
      </c>
      <c r="N24" s="46"/>
      <c r="O24" s="46">
        <v>140</v>
      </c>
      <c r="P24" s="46">
        <v>1414</v>
      </c>
      <c r="Q24" s="46">
        <v>420</v>
      </c>
      <c r="R24" s="46">
        <v>615</v>
      </c>
      <c r="S24" s="45">
        <f t="shared" si="0"/>
        <v>28567</v>
      </c>
    </row>
    <row r="25" spans="1:19" ht="38.25" customHeight="1">
      <c r="A25" s="15">
        <v>2360</v>
      </c>
      <c r="B25" s="4" t="s">
        <v>46</v>
      </c>
      <c r="C25" s="18"/>
      <c r="D25" s="18">
        <v>177</v>
      </c>
      <c r="E25" s="18"/>
      <c r="F25" s="43"/>
      <c r="G25" s="46">
        <v>65</v>
      </c>
      <c r="H25" s="46"/>
      <c r="I25" s="46">
        <v>321</v>
      </c>
      <c r="J25" s="46">
        <v>464</v>
      </c>
      <c r="K25" s="46">
        <v>231</v>
      </c>
      <c r="L25" s="46">
        <v>673</v>
      </c>
      <c r="M25" s="46"/>
      <c r="N25" s="46"/>
      <c r="O25" s="46"/>
      <c r="P25" s="46"/>
      <c r="Q25" s="46"/>
      <c r="R25" s="46"/>
      <c r="S25" s="45">
        <f t="shared" si="0"/>
        <v>1931</v>
      </c>
    </row>
    <row r="26" spans="1:21" ht="27" customHeight="1">
      <c r="A26" s="50">
        <v>2363</v>
      </c>
      <c r="B26" s="51" t="s">
        <v>49</v>
      </c>
      <c r="C26" s="53">
        <v>1969</v>
      </c>
      <c r="D26" s="53">
        <v>4293</v>
      </c>
      <c r="E26" s="53">
        <v>6026</v>
      </c>
      <c r="F26" s="52">
        <v>3194</v>
      </c>
      <c r="G26" s="52">
        <v>5220</v>
      </c>
      <c r="H26" s="52">
        <v>3836</v>
      </c>
      <c r="I26" s="52">
        <v>2797</v>
      </c>
      <c r="J26" s="52">
        <v>2704</v>
      </c>
      <c r="K26" s="52">
        <v>2199</v>
      </c>
      <c r="L26" s="52">
        <v>2643</v>
      </c>
      <c r="M26" s="52">
        <v>2917</v>
      </c>
      <c r="N26" s="52">
        <v>4255</v>
      </c>
      <c r="O26" s="52">
        <v>1415</v>
      </c>
      <c r="P26" s="52">
        <v>2614</v>
      </c>
      <c r="Q26" s="52">
        <v>1468</v>
      </c>
      <c r="R26" s="52">
        <v>1718</v>
      </c>
      <c r="S26" s="57">
        <f t="shared" si="0"/>
        <v>49268</v>
      </c>
      <c r="U26" s="34"/>
    </row>
    <row r="27" spans="1:19" ht="20.25" customHeight="1">
      <c r="A27" s="40">
        <v>2370</v>
      </c>
      <c r="B27" s="37" t="s">
        <v>38</v>
      </c>
      <c r="C27" s="18">
        <v>449</v>
      </c>
      <c r="D27" s="18">
        <v>271</v>
      </c>
      <c r="E27" s="18">
        <v>1606</v>
      </c>
      <c r="F27" s="43"/>
      <c r="G27" s="46">
        <v>207</v>
      </c>
      <c r="H27" s="46">
        <v>533</v>
      </c>
      <c r="I27" s="46">
        <v>257</v>
      </c>
      <c r="J27" s="46">
        <v>1262</v>
      </c>
      <c r="K27" s="46">
        <v>681</v>
      </c>
      <c r="L27" s="46">
        <v>351</v>
      </c>
      <c r="M27" s="46"/>
      <c r="N27" s="46">
        <v>332</v>
      </c>
      <c r="O27" s="46">
        <v>40</v>
      </c>
      <c r="P27" s="46"/>
      <c r="Q27" s="46">
        <v>19</v>
      </c>
      <c r="R27" s="46"/>
      <c r="S27" s="45">
        <f t="shared" si="0"/>
        <v>6008</v>
      </c>
    </row>
    <row r="28" spans="1:19" ht="21.75" customHeight="1">
      <c r="A28" s="14">
        <v>2400</v>
      </c>
      <c r="B28" s="2" t="s">
        <v>8</v>
      </c>
      <c r="C28" s="19"/>
      <c r="D28" s="19"/>
      <c r="E28" s="19"/>
      <c r="F28" s="43"/>
      <c r="G28" s="46"/>
      <c r="H28" s="46"/>
      <c r="I28" s="46"/>
      <c r="J28" s="46"/>
      <c r="K28" s="46"/>
      <c r="L28" s="46"/>
      <c r="M28" s="46"/>
      <c r="N28" s="46">
        <v>63</v>
      </c>
      <c r="O28" s="46"/>
      <c r="P28" s="46">
        <v>67</v>
      </c>
      <c r="Q28" s="46"/>
      <c r="R28" s="46"/>
      <c r="S28" s="45">
        <f t="shared" si="0"/>
        <v>130</v>
      </c>
    </row>
    <row r="29" spans="1:19" ht="18.75" customHeight="1">
      <c r="A29" s="14">
        <v>5233</v>
      </c>
      <c r="B29" s="38" t="s">
        <v>39</v>
      </c>
      <c r="C29" s="18"/>
      <c r="D29" s="18"/>
      <c r="E29" s="18"/>
      <c r="F29" s="43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5">
        <f t="shared" si="0"/>
        <v>0</v>
      </c>
    </row>
    <row r="30" spans="1:19" ht="18" customHeight="1">
      <c r="A30" s="65" t="s">
        <v>9</v>
      </c>
      <c r="B30" s="66"/>
      <c r="C30" s="54">
        <f>C10+C11+C12+C13+C20+C28+C29</f>
        <v>154511</v>
      </c>
      <c r="D30" s="54">
        <f aca="true" t="shared" si="3" ref="D30:R30">D10+D11+D12+D13+D20+D28+D29</f>
        <v>258116</v>
      </c>
      <c r="E30" s="54">
        <f t="shared" si="3"/>
        <v>379125</v>
      </c>
      <c r="F30" s="54">
        <f t="shared" si="3"/>
        <v>75290</v>
      </c>
      <c r="G30" s="54">
        <f t="shared" si="3"/>
        <v>60582</v>
      </c>
      <c r="H30" s="54">
        <f t="shared" si="3"/>
        <v>143701</v>
      </c>
      <c r="I30" s="54">
        <f t="shared" si="3"/>
        <v>65610</v>
      </c>
      <c r="J30" s="54">
        <f t="shared" si="3"/>
        <v>114904</v>
      </c>
      <c r="K30" s="54">
        <f t="shared" si="3"/>
        <v>59993</v>
      </c>
      <c r="L30" s="54">
        <f t="shared" si="3"/>
        <v>104512</v>
      </c>
      <c r="M30" s="54">
        <f t="shared" si="3"/>
        <v>86646</v>
      </c>
      <c r="N30" s="54">
        <f t="shared" si="3"/>
        <v>174201</v>
      </c>
      <c r="O30" s="54">
        <f t="shared" si="3"/>
        <v>26853</v>
      </c>
      <c r="P30" s="54">
        <f t="shared" si="3"/>
        <v>41738</v>
      </c>
      <c r="Q30" s="54">
        <f t="shared" si="3"/>
        <v>37582</v>
      </c>
      <c r="R30" s="54">
        <f t="shared" si="3"/>
        <v>48393</v>
      </c>
      <c r="S30" s="54">
        <f>S10+S11+S12+S13+S20+S28+S29</f>
        <v>1831757</v>
      </c>
    </row>
    <row r="31" spans="1:19" ht="30" customHeight="1">
      <c r="A31" s="65" t="s">
        <v>36</v>
      </c>
      <c r="B31" s="70"/>
      <c r="C31" s="55">
        <f>C30/12/C8</f>
        <v>173.99887387387386</v>
      </c>
      <c r="D31" s="55">
        <f aca="true" t="shared" si="4" ref="D31:S31">D30/12/D8</f>
        <v>151.47652582159625</v>
      </c>
      <c r="E31" s="55">
        <f t="shared" si="4"/>
        <v>162.01923076923077</v>
      </c>
      <c r="F31" s="55">
        <f t="shared" si="4"/>
        <v>224.07738095238096</v>
      </c>
      <c r="G31" s="55">
        <f t="shared" si="4"/>
        <v>201.94</v>
      </c>
      <c r="H31" s="55">
        <f t="shared" si="4"/>
        <v>249.4809027777778</v>
      </c>
      <c r="I31" s="55">
        <f t="shared" si="4"/>
        <v>227.8125</v>
      </c>
      <c r="J31" s="55">
        <f t="shared" si="4"/>
        <v>162.29378531073448</v>
      </c>
      <c r="K31" s="55">
        <f t="shared" si="4"/>
        <v>312.4635416666667</v>
      </c>
      <c r="L31" s="55">
        <f t="shared" si="4"/>
        <v>272.1666666666667</v>
      </c>
      <c r="M31" s="55">
        <f t="shared" si="4"/>
        <v>185.14102564102564</v>
      </c>
      <c r="N31" s="55">
        <f t="shared" si="4"/>
        <v>241.94583333333333</v>
      </c>
      <c r="O31" s="55">
        <f t="shared" si="4"/>
        <v>124.31944444444444</v>
      </c>
      <c r="P31" s="55">
        <f t="shared" si="4"/>
        <v>204.59803921568627</v>
      </c>
      <c r="Q31" s="55">
        <f t="shared" si="4"/>
        <v>223.70238095238096</v>
      </c>
      <c r="R31" s="55">
        <f t="shared" si="4"/>
        <v>268.85</v>
      </c>
      <c r="S31" s="55">
        <f t="shared" si="4"/>
        <v>189.38761373035567</v>
      </c>
    </row>
    <row r="32" spans="3:19" ht="12.75">
      <c r="C32" s="6"/>
      <c r="D32" s="6"/>
      <c r="R32" s="7"/>
      <c r="S32" s="34"/>
    </row>
    <row r="33" spans="3:19" ht="12.75">
      <c r="C33" s="32"/>
      <c r="D33" s="32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2"/>
      <c r="S33" s="34"/>
    </row>
    <row r="34" spans="3:20" ht="12.75">
      <c r="C34" s="29"/>
      <c r="D34" s="29"/>
      <c r="E34" s="29"/>
      <c r="F34" s="29"/>
      <c r="G34" s="2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29"/>
      <c r="S34" s="34"/>
      <c r="T34" s="29"/>
    </row>
    <row r="35" spans="18:19" ht="12.75">
      <c r="R35" s="7"/>
      <c r="S35" s="7"/>
    </row>
    <row r="36" spans="18:19" ht="12.75">
      <c r="R36" s="7"/>
      <c r="S36" s="7"/>
    </row>
    <row r="37" ht="12.75">
      <c r="D37" s="7"/>
    </row>
    <row r="39" ht="12.75">
      <c r="B39" s="16"/>
    </row>
    <row r="40" ht="12.75">
      <c r="B40" s="17"/>
    </row>
    <row r="41" spans="4:18" ht="12.75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4:18" ht="12.7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4:18" ht="12.7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4:18" ht="12.7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4:18" ht="12.7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</sheetData>
  <sheetProtection/>
  <mergeCells count="3">
    <mergeCell ref="A30:B30"/>
    <mergeCell ref="A31:B31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  <col min="17" max="20" width="9.140625" style="0" customWidth="1"/>
  </cols>
  <sheetData>
    <row r="1" ht="12.75">
      <c r="O1" t="s">
        <v>71</v>
      </c>
    </row>
    <row r="2" ht="12.75">
      <c r="N2" t="s">
        <v>72</v>
      </c>
    </row>
    <row r="3" ht="12.75">
      <c r="N3" t="s">
        <v>73</v>
      </c>
    </row>
    <row r="4" ht="15">
      <c r="B4" s="11" t="s">
        <v>50</v>
      </c>
    </row>
    <row r="5" spans="1:3" ht="12.75">
      <c r="A5" s="1"/>
      <c r="B5" s="3" t="s">
        <v>51</v>
      </c>
      <c r="C5" s="1"/>
    </row>
    <row r="6" spans="1:3" ht="12.75">
      <c r="A6" s="1"/>
      <c r="B6" s="3"/>
      <c r="C6" s="1"/>
    </row>
    <row r="7" spans="1:19" ht="55.5" customHeight="1">
      <c r="A7" s="25" t="s">
        <v>1</v>
      </c>
      <c r="B7" s="26" t="s">
        <v>0</v>
      </c>
      <c r="C7" s="28" t="s">
        <v>26</v>
      </c>
      <c r="D7" s="28" t="s">
        <v>27</v>
      </c>
      <c r="E7" s="28" t="s">
        <v>28</v>
      </c>
      <c r="F7" s="28" t="s">
        <v>29</v>
      </c>
      <c r="G7" s="28" t="s">
        <v>30</v>
      </c>
      <c r="H7" s="28" t="s">
        <v>31</v>
      </c>
      <c r="I7" s="28" t="s">
        <v>32</v>
      </c>
      <c r="J7" s="28" t="s">
        <v>33</v>
      </c>
      <c r="K7" s="28" t="s">
        <v>17</v>
      </c>
      <c r="L7" s="28" t="s">
        <v>18</v>
      </c>
      <c r="M7" s="28" t="s">
        <v>37</v>
      </c>
      <c r="N7" s="28" t="s">
        <v>34</v>
      </c>
      <c r="O7" s="28" t="s">
        <v>21</v>
      </c>
      <c r="P7" s="24" t="s">
        <v>22</v>
      </c>
      <c r="Q7" s="28" t="s">
        <v>23</v>
      </c>
      <c r="R7" s="28" t="s">
        <v>24</v>
      </c>
      <c r="S7" s="28" t="s">
        <v>25</v>
      </c>
    </row>
    <row r="8" spans="1:19" ht="29.25" customHeight="1">
      <c r="A8" s="8"/>
      <c r="B8" s="9" t="s">
        <v>70</v>
      </c>
      <c r="C8" s="23">
        <v>30</v>
      </c>
      <c r="D8" s="18">
        <v>79</v>
      </c>
      <c r="E8" s="18">
        <v>104</v>
      </c>
      <c r="F8" s="18">
        <v>14</v>
      </c>
      <c r="G8" s="18">
        <v>16</v>
      </c>
      <c r="H8" s="18">
        <v>16</v>
      </c>
      <c r="I8" s="18">
        <v>18</v>
      </c>
      <c r="J8" s="18">
        <v>34</v>
      </c>
      <c r="K8" s="18">
        <v>8</v>
      </c>
      <c r="L8" s="18">
        <v>13</v>
      </c>
      <c r="M8" s="18">
        <v>17</v>
      </c>
      <c r="N8" s="18">
        <v>32</v>
      </c>
      <c r="O8" s="18">
        <v>19</v>
      </c>
      <c r="P8" s="18">
        <v>14</v>
      </c>
      <c r="Q8" s="18">
        <v>4</v>
      </c>
      <c r="R8" s="18">
        <v>7</v>
      </c>
      <c r="S8" s="22">
        <f aca="true" t="shared" si="0" ref="S8:S30">C8+D8+E8+F8+G8+H8+I8+J8+K8+L8+M8+N8+O8+P8+Q8+R8</f>
        <v>425</v>
      </c>
    </row>
    <row r="9" spans="1:19" ht="26.25" customHeight="1">
      <c r="A9" s="71" t="s">
        <v>52</v>
      </c>
      <c r="B9" s="72"/>
      <c r="C9" s="72"/>
      <c r="D9" s="72"/>
      <c r="E9" s="72"/>
      <c r="F9" s="72"/>
      <c r="S9" s="22">
        <f t="shared" si="0"/>
        <v>0</v>
      </c>
    </row>
    <row r="10" spans="1:19" ht="39.75" customHeight="1">
      <c r="A10" s="12">
        <v>1100</v>
      </c>
      <c r="B10" s="2" t="s">
        <v>47</v>
      </c>
      <c r="C10" s="19">
        <v>22835</v>
      </c>
      <c r="D10" s="18">
        <v>49637</v>
      </c>
      <c r="E10" s="19">
        <v>75886</v>
      </c>
      <c r="F10" s="41">
        <v>11101</v>
      </c>
      <c r="G10" s="46">
        <v>5070</v>
      </c>
      <c r="H10" s="18">
        <v>7960</v>
      </c>
      <c r="I10" s="18">
        <v>12585</v>
      </c>
      <c r="J10" s="18">
        <v>25192</v>
      </c>
      <c r="K10" s="18">
        <v>6925</v>
      </c>
      <c r="L10" s="18">
        <v>10301</v>
      </c>
      <c r="M10" s="18">
        <v>22760</v>
      </c>
      <c r="N10" s="18">
        <v>41977</v>
      </c>
      <c r="O10" s="18">
        <v>11942</v>
      </c>
      <c r="P10" s="18">
        <v>13596</v>
      </c>
      <c r="Q10" s="18">
        <v>4419</v>
      </c>
      <c r="R10" s="18">
        <v>1592</v>
      </c>
      <c r="S10" s="22">
        <f t="shared" si="0"/>
        <v>323778</v>
      </c>
    </row>
    <row r="11" spans="1:19" ht="60.75" customHeight="1">
      <c r="A11" s="12">
        <v>1200</v>
      </c>
      <c r="B11" s="2" t="s">
        <v>57</v>
      </c>
      <c r="C11" s="19">
        <v>6289</v>
      </c>
      <c r="D11" s="18">
        <v>14255</v>
      </c>
      <c r="E11" s="19">
        <v>20855</v>
      </c>
      <c r="F11" s="41">
        <v>2619</v>
      </c>
      <c r="G11" s="46">
        <v>1627</v>
      </c>
      <c r="H11" s="18">
        <v>1877</v>
      </c>
      <c r="I11" s="18">
        <v>3340</v>
      </c>
      <c r="J11" s="18">
        <v>6065</v>
      </c>
      <c r="K11" s="18">
        <v>1633</v>
      </c>
      <c r="L11" s="18">
        <v>2437</v>
      </c>
      <c r="M11" s="18">
        <v>5374</v>
      </c>
      <c r="N11" s="18">
        <v>9977</v>
      </c>
      <c r="O11" s="18">
        <v>2892</v>
      </c>
      <c r="P11" s="18">
        <v>3207</v>
      </c>
      <c r="Q11" s="18">
        <v>1164</v>
      </c>
      <c r="R11" s="18">
        <v>376</v>
      </c>
      <c r="S11" s="22">
        <f t="shared" si="0"/>
        <v>83987</v>
      </c>
    </row>
    <row r="12" spans="1:19" ht="35.25" customHeight="1">
      <c r="A12" s="12">
        <v>2100</v>
      </c>
      <c r="B12" s="2" t="s">
        <v>40</v>
      </c>
      <c r="C12" s="18"/>
      <c r="D12" s="18"/>
      <c r="E12" s="18"/>
      <c r="F12" s="41"/>
      <c r="G12" s="4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2">
        <f t="shared" si="0"/>
        <v>0</v>
      </c>
    </row>
    <row r="13" spans="1:19" ht="21" customHeight="1">
      <c r="A13" s="12">
        <v>2200</v>
      </c>
      <c r="B13" s="2" t="s">
        <v>48</v>
      </c>
      <c r="C13" s="46">
        <f aca="true" t="shared" si="1" ref="C13:S13">C14+C15+C16+C17+C18+C19</f>
        <v>4574</v>
      </c>
      <c r="D13" s="46">
        <f t="shared" si="1"/>
        <v>13749</v>
      </c>
      <c r="E13" s="46">
        <f t="shared" si="1"/>
        <v>34423</v>
      </c>
      <c r="F13" s="46">
        <f t="shared" si="1"/>
        <v>3815</v>
      </c>
      <c r="G13" s="46">
        <f t="shared" si="1"/>
        <v>2403</v>
      </c>
      <c r="H13" s="46">
        <f>H14+H15+H16+H17+H18+H19</f>
        <v>8730</v>
      </c>
      <c r="I13" s="46">
        <f t="shared" si="1"/>
        <v>5031</v>
      </c>
      <c r="J13" s="46">
        <f t="shared" si="1"/>
        <v>10286</v>
      </c>
      <c r="K13" s="46">
        <f t="shared" si="1"/>
        <v>1678</v>
      </c>
      <c r="L13" s="46">
        <f t="shared" si="1"/>
        <v>7338</v>
      </c>
      <c r="M13" s="46">
        <f t="shared" si="1"/>
        <v>2531</v>
      </c>
      <c r="N13" s="46">
        <f t="shared" si="1"/>
        <v>24295</v>
      </c>
      <c r="O13" s="46">
        <f t="shared" si="1"/>
        <v>2108</v>
      </c>
      <c r="P13" s="46">
        <f t="shared" si="1"/>
        <v>2965</v>
      </c>
      <c r="Q13" s="46">
        <f t="shared" si="1"/>
        <v>812</v>
      </c>
      <c r="R13" s="46">
        <f t="shared" si="1"/>
        <v>582</v>
      </c>
      <c r="S13" s="46">
        <f t="shared" si="1"/>
        <v>125320</v>
      </c>
    </row>
    <row r="14" spans="1:19" ht="18.75" customHeight="1">
      <c r="A14" s="13">
        <v>2210</v>
      </c>
      <c r="B14" s="4" t="s">
        <v>2</v>
      </c>
      <c r="C14" s="59">
        <v>163</v>
      </c>
      <c r="D14" s="18">
        <v>306</v>
      </c>
      <c r="E14" s="18">
        <v>390</v>
      </c>
      <c r="F14" s="41">
        <v>70</v>
      </c>
      <c r="G14" s="46">
        <v>142</v>
      </c>
      <c r="H14" s="18">
        <v>90</v>
      </c>
      <c r="I14" s="18">
        <v>118</v>
      </c>
      <c r="J14" s="61">
        <v>382</v>
      </c>
      <c r="K14" s="18">
        <v>51</v>
      </c>
      <c r="L14" s="18">
        <v>117</v>
      </c>
      <c r="M14" s="18">
        <v>128</v>
      </c>
      <c r="N14" s="18">
        <v>59</v>
      </c>
      <c r="O14" s="18"/>
      <c r="P14" s="18"/>
      <c r="Q14" s="18">
        <v>56</v>
      </c>
      <c r="R14" s="18">
        <v>19</v>
      </c>
      <c r="S14" s="22">
        <f t="shared" si="0"/>
        <v>2091</v>
      </c>
    </row>
    <row r="15" spans="1:19" ht="21" customHeight="1">
      <c r="A15" s="13">
        <v>2220</v>
      </c>
      <c r="B15" s="4" t="s">
        <v>3</v>
      </c>
      <c r="C15" s="59">
        <v>3522</v>
      </c>
      <c r="D15" s="18">
        <v>12091</v>
      </c>
      <c r="E15" s="18">
        <v>27694</v>
      </c>
      <c r="F15" s="41">
        <v>3232</v>
      </c>
      <c r="G15" s="46">
        <v>1899</v>
      </c>
      <c r="H15" s="18">
        <v>8063</v>
      </c>
      <c r="I15" s="18">
        <v>2409</v>
      </c>
      <c r="J15" s="61">
        <v>5535</v>
      </c>
      <c r="K15" s="18">
        <v>1266</v>
      </c>
      <c r="L15" s="18">
        <v>3226</v>
      </c>
      <c r="M15" s="18">
        <v>1573</v>
      </c>
      <c r="N15" s="18">
        <v>6338</v>
      </c>
      <c r="O15" s="18">
        <v>1969</v>
      </c>
      <c r="P15" s="18">
        <v>1870</v>
      </c>
      <c r="Q15" s="18">
        <v>666</v>
      </c>
      <c r="R15" s="18">
        <v>187</v>
      </c>
      <c r="S15" s="22">
        <f t="shared" si="0"/>
        <v>81540</v>
      </c>
    </row>
    <row r="16" spans="1:19" ht="27" customHeight="1">
      <c r="A16" s="13">
        <v>2230</v>
      </c>
      <c r="B16" s="4" t="s">
        <v>4</v>
      </c>
      <c r="C16" s="59">
        <v>316</v>
      </c>
      <c r="D16" s="18">
        <v>566</v>
      </c>
      <c r="E16" s="18">
        <v>863</v>
      </c>
      <c r="F16" s="41">
        <v>383</v>
      </c>
      <c r="G16" s="46">
        <v>26</v>
      </c>
      <c r="H16" s="18">
        <v>53</v>
      </c>
      <c r="I16" s="18">
        <v>85</v>
      </c>
      <c r="J16" s="61">
        <v>301</v>
      </c>
      <c r="K16" s="18">
        <v>53</v>
      </c>
      <c r="L16" s="18">
        <v>41</v>
      </c>
      <c r="M16" s="18">
        <v>196</v>
      </c>
      <c r="N16" s="18">
        <v>543</v>
      </c>
      <c r="O16" s="18">
        <v>12</v>
      </c>
      <c r="P16" s="18"/>
      <c r="Q16" s="18">
        <v>14</v>
      </c>
      <c r="R16" s="18">
        <v>13</v>
      </c>
      <c r="S16" s="22">
        <f t="shared" si="0"/>
        <v>3465</v>
      </c>
    </row>
    <row r="17" spans="1:19" ht="27" customHeight="1">
      <c r="A17" s="13">
        <v>2240</v>
      </c>
      <c r="B17" s="4" t="s">
        <v>41</v>
      </c>
      <c r="C17" s="59">
        <v>430</v>
      </c>
      <c r="D17" s="18">
        <v>725</v>
      </c>
      <c r="E17" s="18">
        <v>5403</v>
      </c>
      <c r="F17" s="41">
        <v>130</v>
      </c>
      <c r="G17" s="46">
        <v>336</v>
      </c>
      <c r="H17" s="18">
        <v>450</v>
      </c>
      <c r="I17" s="18">
        <v>2338</v>
      </c>
      <c r="J17" s="61">
        <v>4050</v>
      </c>
      <c r="K17" s="18">
        <v>247</v>
      </c>
      <c r="L17" s="18">
        <v>3954</v>
      </c>
      <c r="M17" s="18">
        <v>593</v>
      </c>
      <c r="N17" s="18">
        <v>17355</v>
      </c>
      <c r="O17" s="18">
        <v>39</v>
      </c>
      <c r="P17" s="18">
        <v>566</v>
      </c>
      <c r="Q17" s="18">
        <v>76</v>
      </c>
      <c r="R17" s="18">
        <v>363</v>
      </c>
      <c r="S17" s="22">
        <f t="shared" si="0"/>
        <v>37055</v>
      </c>
    </row>
    <row r="18" spans="1:19" ht="17.25" customHeight="1">
      <c r="A18" s="13">
        <v>2250</v>
      </c>
      <c r="B18" s="4" t="s">
        <v>5</v>
      </c>
      <c r="C18" s="59"/>
      <c r="D18" s="18"/>
      <c r="E18" s="18"/>
      <c r="F18" s="41"/>
      <c r="G18" s="46"/>
      <c r="H18" s="18"/>
      <c r="I18" s="18">
        <v>12</v>
      </c>
      <c r="J18" s="61"/>
      <c r="K18" s="18">
        <v>11</v>
      </c>
      <c r="L18" s="18"/>
      <c r="M18" s="18"/>
      <c r="N18" s="18"/>
      <c r="O18" s="18"/>
      <c r="P18" s="18">
        <v>529</v>
      </c>
      <c r="Q18" s="18"/>
      <c r="R18" s="18"/>
      <c r="S18" s="22">
        <f t="shared" si="0"/>
        <v>552</v>
      </c>
    </row>
    <row r="19" spans="1:19" ht="27" customHeight="1">
      <c r="A19" s="13">
        <v>2260</v>
      </c>
      <c r="B19" s="4" t="s">
        <v>42</v>
      </c>
      <c r="C19" s="59">
        <v>143</v>
      </c>
      <c r="D19" s="18">
        <v>61</v>
      </c>
      <c r="E19" s="18">
        <v>73</v>
      </c>
      <c r="F19" s="41"/>
      <c r="G19" s="46"/>
      <c r="H19" s="18">
        <v>74</v>
      </c>
      <c r="I19" s="18">
        <v>69</v>
      </c>
      <c r="J19" s="61">
        <v>18</v>
      </c>
      <c r="K19" s="18">
        <v>50</v>
      </c>
      <c r="L19" s="18"/>
      <c r="M19" s="18">
        <v>41</v>
      </c>
      <c r="N19" s="18"/>
      <c r="O19" s="18">
        <v>88</v>
      </c>
      <c r="P19" s="18"/>
      <c r="Q19" s="18"/>
      <c r="R19" s="18"/>
      <c r="S19" s="22">
        <f t="shared" si="0"/>
        <v>617</v>
      </c>
    </row>
    <row r="20" spans="1:19" ht="27" customHeight="1" hidden="1">
      <c r="A20" s="13"/>
      <c r="B20" s="4"/>
      <c r="C20" s="59"/>
      <c r="D20" s="18"/>
      <c r="E20" s="18"/>
      <c r="F20" s="41"/>
      <c r="G20" s="46"/>
      <c r="H20" s="18"/>
      <c r="I20" s="18"/>
      <c r="J20" s="61"/>
      <c r="K20" s="18"/>
      <c r="L20" s="18"/>
      <c r="M20" s="18"/>
      <c r="N20" s="18"/>
      <c r="O20" s="18"/>
      <c r="P20" s="18"/>
      <c r="Q20" s="18"/>
      <c r="R20" s="18"/>
      <c r="S20" s="22"/>
    </row>
    <row r="21" spans="1:19" ht="40.5" customHeight="1">
      <c r="A21" s="12">
        <v>2300</v>
      </c>
      <c r="B21" s="2" t="s">
        <v>43</v>
      </c>
      <c r="C21" s="59">
        <f>C22+C23+C24+C25+C26+C28+C27</f>
        <v>4098</v>
      </c>
      <c r="D21" s="59">
        <f aca="true" t="shared" si="2" ref="D21:S21">D22+D23+D24+D25+D26+D28+D27</f>
        <v>5340</v>
      </c>
      <c r="E21" s="59">
        <f t="shared" si="2"/>
        <v>12494</v>
      </c>
      <c r="F21" s="59">
        <f t="shared" si="2"/>
        <v>3243</v>
      </c>
      <c r="G21" s="59">
        <f t="shared" si="2"/>
        <v>2084</v>
      </c>
      <c r="H21" s="59">
        <f t="shared" si="2"/>
        <v>3185</v>
      </c>
      <c r="I21" s="59">
        <f t="shared" si="2"/>
        <v>2643</v>
      </c>
      <c r="J21" s="59">
        <f t="shared" si="2"/>
        <v>7319</v>
      </c>
      <c r="K21" s="59">
        <f t="shared" si="2"/>
        <v>2434</v>
      </c>
      <c r="L21" s="59">
        <f t="shared" si="2"/>
        <v>3054</v>
      </c>
      <c r="M21" s="59">
        <f t="shared" si="2"/>
        <v>5050</v>
      </c>
      <c r="N21" s="59">
        <f t="shared" si="2"/>
        <v>10921</v>
      </c>
      <c r="O21" s="59">
        <f t="shared" si="2"/>
        <v>2836</v>
      </c>
      <c r="P21" s="59">
        <f t="shared" si="2"/>
        <v>3900</v>
      </c>
      <c r="Q21" s="59">
        <f t="shared" si="2"/>
        <v>654</v>
      </c>
      <c r="R21" s="59">
        <f t="shared" si="2"/>
        <v>984</v>
      </c>
      <c r="S21" s="59">
        <f t="shared" si="2"/>
        <v>70239</v>
      </c>
    </row>
    <row r="22" spans="1:19" ht="15.75" customHeight="1">
      <c r="A22" s="15">
        <v>2310</v>
      </c>
      <c r="B22" s="4" t="s">
        <v>44</v>
      </c>
      <c r="C22" s="59">
        <v>723</v>
      </c>
      <c r="D22" s="18">
        <v>1428</v>
      </c>
      <c r="E22" s="18">
        <v>4536</v>
      </c>
      <c r="F22" s="41">
        <v>633</v>
      </c>
      <c r="G22" s="46">
        <v>111</v>
      </c>
      <c r="H22" s="18">
        <v>614</v>
      </c>
      <c r="I22" s="18">
        <v>415</v>
      </c>
      <c r="J22" s="18">
        <v>1495</v>
      </c>
      <c r="K22" s="18">
        <v>15</v>
      </c>
      <c r="L22" s="18">
        <v>883</v>
      </c>
      <c r="M22" s="18">
        <v>648</v>
      </c>
      <c r="N22" s="18">
        <v>1248</v>
      </c>
      <c r="O22" s="18">
        <v>470</v>
      </c>
      <c r="P22" s="18">
        <v>716</v>
      </c>
      <c r="Q22" s="18">
        <v>75</v>
      </c>
      <c r="R22" s="18">
        <v>136</v>
      </c>
      <c r="S22" s="22">
        <f t="shared" si="0"/>
        <v>14146</v>
      </c>
    </row>
    <row r="23" spans="1:19" ht="27.75" customHeight="1">
      <c r="A23" s="15">
        <v>2320</v>
      </c>
      <c r="B23" s="4" t="s">
        <v>6</v>
      </c>
      <c r="C23" s="59">
        <v>148</v>
      </c>
      <c r="D23" s="18"/>
      <c r="E23" s="18"/>
      <c r="F23" s="41"/>
      <c r="G23" s="46"/>
      <c r="H23" s="18"/>
      <c r="I23" s="18">
        <v>9</v>
      </c>
      <c r="J23" s="18">
        <v>341</v>
      </c>
      <c r="K23" s="18">
        <v>503</v>
      </c>
      <c r="L23" s="18">
        <v>68</v>
      </c>
      <c r="M23" s="18">
        <v>1683</v>
      </c>
      <c r="N23" s="18">
        <v>3063</v>
      </c>
      <c r="O23" s="18">
        <v>490</v>
      </c>
      <c r="P23" s="18">
        <v>1040</v>
      </c>
      <c r="Q23" s="18">
        <v>102</v>
      </c>
      <c r="R23" s="18">
        <v>436</v>
      </c>
      <c r="S23" s="22">
        <f t="shared" si="0"/>
        <v>7883</v>
      </c>
    </row>
    <row r="24" spans="1:19" ht="23.25" customHeight="1">
      <c r="A24" s="15">
        <v>2340</v>
      </c>
      <c r="B24" s="4" t="s">
        <v>45</v>
      </c>
      <c r="C24" s="59"/>
      <c r="D24" s="18">
        <v>5</v>
      </c>
      <c r="E24" s="18">
        <v>31</v>
      </c>
      <c r="F24" s="41"/>
      <c r="G24" s="46">
        <v>6</v>
      </c>
      <c r="H24" s="18"/>
      <c r="I24" s="18"/>
      <c r="J24" s="18"/>
      <c r="K24" s="18"/>
      <c r="L24" s="18">
        <v>6</v>
      </c>
      <c r="M24" s="18">
        <v>30</v>
      </c>
      <c r="N24" s="18">
        <v>2471</v>
      </c>
      <c r="O24" s="18"/>
      <c r="P24" s="18">
        <v>15</v>
      </c>
      <c r="Q24" s="18">
        <v>0</v>
      </c>
      <c r="R24" s="18"/>
      <c r="S24" s="22">
        <f t="shared" si="0"/>
        <v>2564</v>
      </c>
    </row>
    <row r="25" spans="1:19" ht="20.25" customHeight="1">
      <c r="A25" s="15">
        <v>2350</v>
      </c>
      <c r="B25" s="4" t="s">
        <v>7</v>
      </c>
      <c r="C25" s="59">
        <v>2325</v>
      </c>
      <c r="D25" s="18">
        <v>1450</v>
      </c>
      <c r="E25" s="18">
        <v>3548</v>
      </c>
      <c r="F25" s="41">
        <v>521</v>
      </c>
      <c r="G25" s="46">
        <v>85</v>
      </c>
      <c r="H25" s="18">
        <v>420</v>
      </c>
      <c r="I25" s="18">
        <v>316</v>
      </c>
      <c r="J25" s="18">
        <v>2556</v>
      </c>
      <c r="K25" s="18">
        <v>330</v>
      </c>
      <c r="L25" s="18">
        <v>493</v>
      </c>
      <c r="M25" s="18">
        <v>1076</v>
      </c>
      <c r="N25" s="18"/>
      <c r="O25" s="18">
        <v>140</v>
      </c>
      <c r="P25" s="18">
        <v>540</v>
      </c>
      <c r="Q25" s="18">
        <v>105</v>
      </c>
      <c r="R25" s="18">
        <v>108</v>
      </c>
      <c r="S25" s="22">
        <f t="shared" si="0"/>
        <v>14013</v>
      </c>
    </row>
    <row r="26" spans="1:19" ht="38.25" customHeight="1">
      <c r="A26" s="15">
        <v>2360</v>
      </c>
      <c r="B26" s="4" t="s">
        <v>46</v>
      </c>
      <c r="C26" s="59"/>
      <c r="D26" s="18">
        <v>92</v>
      </c>
      <c r="E26" s="18"/>
      <c r="F26" s="41"/>
      <c r="G26" s="46">
        <v>22</v>
      </c>
      <c r="H26" s="18"/>
      <c r="I26" s="18">
        <v>183</v>
      </c>
      <c r="J26" s="18">
        <v>306</v>
      </c>
      <c r="K26" s="18">
        <v>61</v>
      </c>
      <c r="L26" s="18">
        <v>182</v>
      </c>
      <c r="M26" s="18"/>
      <c r="N26" s="18"/>
      <c r="O26" s="18"/>
      <c r="P26" s="18"/>
      <c r="Q26" s="18"/>
      <c r="R26" s="18"/>
      <c r="S26" s="22">
        <f t="shared" si="0"/>
        <v>846</v>
      </c>
    </row>
    <row r="27" spans="1:19" ht="24.75" customHeight="1">
      <c r="A27" s="50">
        <v>2363</v>
      </c>
      <c r="B27" s="51" t="s">
        <v>49</v>
      </c>
      <c r="C27" s="60">
        <v>735</v>
      </c>
      <c r="D27" s="53">
        <v>2224</v>
      </c>
      <c r="E27" s="53">
        <v>3457</v>
      </c>
      <c r="F27" s="53">
        <v>2089</v>
      </c>
      <c r="G27" s="52">
        <v>1791</v>
      </c>
      <c r="H27" s="53">
        <v>1889</v>
      </c>
      <c r="I27" s="53">
        <v>1573</v>
      </c>
      <c r="J27" s="53">
        <v>1787</v>
      </c>
      <c r="K27" s="53">
        <v>1346</v>
      </c>
      <c r="L27" s="53">
        <v>1327</v>
      </c>
      <c r="M27" s="53">
        <v>1613</v>
      </c>
      <c r="N27" s="53">
        <v>3839</v>
      </c>
      <c r="O27" s="53">
        <v>1696</v>
      </c>
      <c r="P27" s="53">
        <v>1569</v>
      </c>
      <c r="Q27" s="53">
        <v>367</v>
      </c>
      <c r="R27" s="53">
        <v>304</v>
      </c>
      <c r="S27" s="57">
        <f t="shared" si="0"/>
        <v>27606</v>
      </c>
    </row>
    <row r="28" spans="1:19" ht="20.25" customHeight="1">
      <c r="A28" s="15">
        <v>2370</v>
      </c>
      <c r="B28" s="37" t="s">
        <v>38</v>
      </c>
      <c r="C28" s="59">
        <v>167</v>
      </c>
      <c r="D28" s="18">
        <v>141</v>
      </c>
      <c r="E28" s="18">
        <v>922</v>
      </c>
      <c r="F28" s="41"/>
      <c r="G28" s="18">
        <v>69</v>
      </c>
      <c r="H28" s="18">
        <v>262</v>
      </c>
      <c r="I28" s="18">
        <v>147</v>
      </c>
      <c r="J28" s="18">
        <v>834</v>
      </c>
      <c r="K28" s="18">
        <v>179</v>
      </c>
      <c r="L28" s="18">
        <v>95</v>
      </c>
      <c r="M28" s="18"/>
      <c r="N28" s="18">
        <v>300</v>
      </c>
      <c r="O28" s="18">
        <v>40</v>
      </c>
      <c r="P28" s="18">
        <v>20</v>
      </c>
      <c r="Q28" s="18">
        <v>5</v>
      </c>
      <c r="R28" s="18"/>
      <c r="S28" s="22">
        <f t="shared" si="0"/>
        <v>3181</v>
      </c>
    </row>
    <row r="29" spans="1:19" ht="21.75" customHeight="1">
      <c r="A29" s="14">
        <v>2400</v>
      </c>
      <c r="B29" s="2" t="s">
        <v>8</v>
      </c>
      <c r="C29" s="19"/>
      <c r="D29" s="19"/>
      <c r="E29" s="19"/>
      <c r="F29" s="41"/>
      <c r="G29" s="18"/>
      <c r="H29" s="18"/>
      <c r="I29" s="18"/>
      <c r="J29" s="18"/>
      <c r="K29" s="18"/>
      <c r="L29" s="18"/>
      <c r="M29" s="18"/>
      <c r="N29" s="18">
        <v>57</v>
      </c>
      <c r="O29" s="18"/>
      <c r="P29" s="18"/>
      <c r="Q29" s="18"/>
      <c r="R29" s="18"/>
      <c r="S29" s="22">
        <f t="shared" si="0"/>
        <v>57</v>
      </c>
    </row>
    <row r="30" spans="1:19" ht="18.75" customHeight="1">
      <c r="A30" s="14">
        <v>5233</v>
      </c>
      <c r="B30" s="38" t="s">
        <v>39</v>
      </c>
      <c r="C30" s="59"/>
      <c r="D30" s="18"/>
      <c r="E30" s="18"/>
      <c r="F30" s="4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2">
        <f t="shared" si="0"/>
        <v>0</v>
      </c>
    </row>
    <row r="31" spans="1:19" ht="18" customHeight="1">
      <c r="A31" s="65" t="s">
        <v>9</v>
      </c>
      <c r="B31" s="66"/>
      <c r="C31" s="54">
        <f>C10+C11+C12+C13+C21+C29+C30</f>
        <v>37796</v>
      </c>
      <c r="D31" s="54">
        <f aca="true" t="shared" si="3" ref="D31:S31">D10+D11+D12+D13+D21+D29+D30</f>
        <v>82981</v>
      </c>
      <c r="E31" s="54">
        <f t="shared" si="3"/>
        <v>143658</v>
      </c>
      <c r="F31" s="54">
        <f t="shared" si="3"/>
        <v>20778</v>
      </c>
      <c r="G31" s="54">
        <f t="shared" si="3"/>
        <v>11184</v>
      </c>
      <c r="H31" s="54">
        <f>H10+H11+H12+H13+H21+H29+H30</f>
        <v>21752</v>
      </c>
      <c r="I31" s="54">
        <f t="shared" si="3"/>
        <v>23599</v>
      </c>
      <c r="J31" s="54">
        <f t="shared" si="3"/>
        <v>48862</v>
      </c>
      <c r="K31" s="54">
        <f t="shared" si="3"/>
        <v>12670</v>
      </c>
      <c r="L31" s="54">
        <f t="shared" si="3"/>
        <v>23130</v>
      </c>
      <c r="M31" s="54">
        <f t="shared" si="3"/>
        <v>35715</v>
      </c>
      <c r="N31" s="54">
        <f t="shared" si="3"/>
        <v>87227</v>
      </c>
      <c r="O31" s="54">
        <f t="shared" si="3"/>
        <v>19778</v>
      </c>
      <c r="P31" s="54">
        <f t="shared" si="3"/>
        <v>23668</v>
      </c>
      <c r="Q31" s="54">
        <f t="shared" si="3"/>
        <v>7049</v>
      </c>
      <c r="R31" s="54">
        <f t="shared" si="3"/>
        <v>3534</v>
      </c>
      <c r="S31" s="54">
        <f t="shared" si="3"/>
        <v>603381</v>
      </c>
    </row>
    <row r="32" spans="1:19" ht="30" customHeight="1">
      <c r="A32" s="65" t="s">
        <v>36</v>
      </c>
      <c r="B32" s="70"/>
      <c r="C32" s="55">
        <f>C31/12/C8</f>
        <v>104.98888888888888</v>
      </c>
      <c r="D32" s="55">
        <f aca="true" t="shared" si="4" ref="D32:S32">D31/12/D8</f>
        <v>87.53270042194093</v>
      </c>
      <c r="E32" s="55">
        <f t="shared" si="4"/>
        <v>115.11057692307692</v>
      </c>
      <c r="F32" s="55">
        <f t="shared" si="4"/>
        <v>123.67857142857143</v>
      </c>
      <c r="G32" s="55">
        <f t="shared" si="4"/>
        <v>58.25</v>
      </c>
      <c r="H32" s="55">
        <f t="shared" si="4"/>
        <v>113.29166666666667</v>
      </c>
      <c r="I32" s="55">
        <f t="shared" si="4"/>
        <v>109.25462962962962</v>
      </c>
      <c r="J32" s="55">
        <f t="shared" si="4"/>
        <v>119.75980392156863</v>
      </c>
      <c r="K32" s="55">
        <f t="shared" si="4"/>
        <v>131.97916666666666</v>
      </c>
      <c r="L32" s="55">
        <f t="shared" si="4"/>
        <v>148.26923076923077</v>
      </c>
      <c r="M32" s="55">
        <f t="shared" si="4"/>
        <v>175.0735294117647</v>
      </c>
      <c r="N32" s="55">
        <f t="shared" si="4"/>
        <v>227.15364583333334</v>
      </c>
      <c r="O32" s="55">
        <f t="shared" si="4"/>
        <v>86.74561403508773</v>
      </c>
      <c r="P32" s="55">
        <f t="shared" si="4"/>
        <v>140.88095238095238</v>
      </c>
      <c r="Q32" s="55">
        <f t="shared" si="4"/>
        <v>146.85416666666666</v>
      </c>
      <c r="R32" s="55">
        <f t="shared" si="4"/>
        <v>42.07142857142857</v>
      </c>
      <c r="S32" s="55">
        <f t="shared" si="4"/>
        <v>118.31</v>
      </c>
    </row>
    <row r="33" ht="12.75">
      <c r="D33" s="7"/>
    </row>
    <row r="34" spans="2:20" ht="12.75">
      <c r="B34" s="1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2.75">
      <c r="B35" s="1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</row>
    <row r="36" spans="2:20" ht="12.75">
      <c r="B36" s="1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2:20" ht="12.75">
      <c r="B37" s="1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9" spans="3:5" ht="12.75">
      <c r="C39" s="20"/>
      <c r="D39" s="20"/>
      <c r="E39" s="20"/>
    </row>
    <row r="41" ht="12.75">
      <c r="E41" s="20"/>
    </row>
  </sheetData>
  <sheetProtection/>
  <mergeCells count="3">
    <mergeCell ref="A31:B31"/>
    <mergeCell ref="A32:B32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2017-10-02T11:28:07Z</cp:lastPrinted>
  <dcterms:created xsi:type="dcterms:W3CDTF">2004-02-26T13:25:26Z</dcterms:created>
  <dcterms:modified xsi:type="dcterms:W3CDTF">2017-10-02T11:28:37Z</dcterms:modified>
  <cp:category/>
  <cp:version/>
  <cp:contentType/>
  <cp:contentStatus/>
</cp:coreProperties>
</file>