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731" activeTab="12"/>
  </bookViews>
  <sheets>
    <sheet name="Koptāme" sheetId="1" r:id="rId1"/>
    <sheet name="Kopsavilkums" sheetId="2" r:id="rId2"/>
    <sheet name="1-1" sheetId="3" r:id="rId3"/>
    <sheet name="1-2" sheetId="4" r:id="rId4"/>
    <sheet name="1-3" sheetId="5" r:id="rId5"/>
    <sheet name="1-4" sheetId="6" r:id="rId6"/>
    <sheet name="1-5" sheetId="7" r:id="rId7"/>
    <sheet name="1-6" sheetId="8" r:id="rId8"/>
    <sheet name="1-7" sheetId="9" r:id="rId9"/>
    <sheet name="1-8" sheetId="10" r:id="rId10"/>
    <sheet name="1-9" sheetId="11" r:id="rId11"/>
    <sheet name="1-10" sheetId="12" r:id="rId12"/>
    <sheet name="1-11" sheetId="13" r:id="rId13"/>
    <sheet name="1-12" sheetId="14" r:id="rId14"/>
    <sheet name="1-13" sheetId="15" r:id="rId15"/>
    <sheet name="1-14" sheetId="16" r:id="rId16"/>
    <sheet name="1-15" sheetId="17" r:id="rId17"/>
  </sheets>
  <definedNames/>
  <calcPr fullCalcOnLoad="1"/>
</workbook>
</file>

<file path=xl/sharedStrings.xml><?xml version="1.0" encoding="utf-8"?>
<sst xmlns="http://schemas.openxmlformats.org/spreadsheetml/2006/main" count="1504" uniqueCount="517">
  <si>
    <t>Materiālu,grunts apmaiņas un būvgružu transporta izdevumi (……...%)</t>
  </si>
  <si>
    <t>Tiešās izmaksas kopā</t>
  </si>
  <si>
    <t>Lokālā tāme Nr. 1-1</t>
  </si>
  <si>
    <t>Lokālā tāme Nr. 1-2.</t>
  </si>
  <si>
    <t>Lokālā tāme Nr. 1-3.</t>
  </si>
  <si>
    <t>Lokālā tāme Nr. 1-4.</t>
  </si>
  <si>
    <t>APSTIPRINU:</t>
  </si>
  <si>
    <t>BŪVNIECĪBAS KOPTĀME</t>
  </si>
  <si>
    <t>Pasūtītājs: Madonas novada pašvaldība</t>
  </si>
  <si>
    <t>Reģistrācijas numurs: LV 90000054572</t>
  </si>
  <si>
    <t>Adrese: Saieta laukums 1, Madona, Madonas novads, LV-4801</t>
  </si>
  <si>
    <t>Pretendents:</t>
  </si>
  <si>
    <t>Tāme sastādīta 2012. gada __________________</t>
  </si>
  <si>
    <t>Nr. p.k.</t>
  </si>
  <si>
    <t>Objekta nosaukums</t>
  </si>
  <si>
    <t>1.</t>
  </si>
  <si>
    <t>Kopsumma bez PVN</t>
  </si>
  <si>
    <t>PVN (22%)</t>
  </si>
  <si>
    <t>Pavisam kopā</t>
  </si>
  <si>
    <r>
      <t xml:space="preserve">Sastādīja: </t>
    </r>
    <r>
      <rPr>
        <i/>
        <u val="single"/>
        <sz val="11"/>
        <rFont val="Times New Roman"/>
        <family val="1"/>
      </rPr>
      <t>paraksts un tā atšifrējums, datums</t>
    </r>
  </si>
  <si>
    <t>Sertifikāta Nr.______________</t>
  </si>
  <si>
    <t xml:space="preserve">                           Kopsavilkuma aprēķini pa darbu vai konstruktīvo elementu veidiem</t>
  </si>
  <si>
    <t>Par kopējo summu, Ls ________________</t>
  </si>
  <si>
    <t>Kopējā darbietilpība, c/h __________________</t>
  </si>
  <si>
    <t>Tāme sastādīta 2012. gada ____________</t>
  </si>
  <si>
    <t>Nr.p.k.</t>
  </si>
  <si>
    <t>Kods</t>
  </si>
  <si>
    <t>Darba veids vai konstruktīvā elementa nosaukums</t>
  </si>
  <si>
    <t>Tāmes izmaksas (Ls)</t>
  </si>
  <si>
    <t>Tai skaitā</t>
  </si>
  <si>
    <t>Darbietilpība (c/h)</t>
  </si>
  <si>
    <t>darba alga (Ls)</t>
  </si>
  <si>
    <t>materiāli (Ls)</t>
  </si>
  <si>
    <t>mehānismi (Ls)</t>
  </si>
  <si>
    <t>Kopā :</t>
  </si>
  <si>
    <t>Virsizdevumi (____%)</t>
  </si>
  <si>
    <t>t.sk.darba aizsardzība</t>
  </si>
  <si>
    <t>Peļņa (_____%)</t>
  </si>
  <si>
    <t>Darba devēja sociālais nodoklis (24,09%)</t>
  </si>
  <si>
    <t xml:space="preserve">Pavisam kopā </t>
  </si>
  <si>
    <t>Sastādīja __________________________________________________________________</t>
  </si>
  <si>
    <t>(paraksts un tā atšifrējums,datums)</t>
  </si>
  <si>
    <t>Pārbaudīja ____________________________________________________________________</t>
  </si>
  <si>
    <t>Sertifikāta Nr._______________________</t>
  </si>
  <si>
    <t>Tāmes izmaksas</t>
  </si>
  <si>
    <t>Tāme sastādīta 2012. gada ____________________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</si>
  <si>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</si>
  <si>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</si>
  <si>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</si>
  <si>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</si>
  <si>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</si>
  <si>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</si>
  <si>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   samaksas                    likme (Ls/h)</t>
  </si>
  <si>
    <t>Kopā (Ls)</t>
  </si>
  <si>
    <t>darbietilpība (c/h)</t>
  </si>
  <si>
    <t>summa (Ls)</t>
  </si>
  <si>
    <t>Būves adrese: Kalnagravas -1, Sarkaņu pagastā, Madonas novads, LV - 4870</t>
  </si>
  <si>
    <t>Zemes darbi</t>
  </si>
  <si>
    <t>Pamati</t>
  </si>
  <si>
    <t>Sienu konstrukcijas, nesošās konstrukcijas</t>
  </si>
  <si>
    <t>Objekta iežogošana, īre</t>
  </si>
  <si>
    <t>t.m.</t>
  </si>
  <si>
    <t>Ugunsdzēsības stenda ar inventāru uzstādīšana, īre</t>
  </si>
  <si>
    <t>gb.</t>
  </si>
  <si>
    <t>Objekta asu nospraušana</t>
  </si>
  <si>
    <t>kpl.</t>
  </si>
  <si>
    <t>Būvgružu izvešana</t>
  </si>
  <si>
    <t xml:space="preserve">Būvlaukuma iekārtošana uzturēšana un demontāža </t>
  </si>
  <si>
    <t>Ārsienu apdare</t>
  </si>
  <si>
    <t xml:space="preserve">Grīdas </t>
  </si>
  <si>
    <t>Sienu, griestu apdare</t>
  </si>
  <si>
    <t>Logi, Durvis</t>
  </si>
  <si>
    <t>Jumts, Jumta segums</t>
  </si>
  <si>
    <t>Ventilācija</t>
  </si>
  <si>
    <t>Siltumezgls, centrālapkure, Ventilācijas siltumapgāde</t>
  </si>
  <si>
    <t>K1 -kanalizācijas tīkli</t>
  </si>
  <si>
    <t>Elektroiekārtas , teritorijas apgaismojums</t>
  </si>
  <si>
    <t>Ugundzēsības apsardzes signalizācija</t>
  </si>
  <si>
    <t>Kods,tāmes numurs</t>
  </si>
  <si>
    <t xml:space="preserve">LT Nr. 1-1 </t>
  </si>
  <si>
    <t>LT Nr. 1-2</t>
  </si>
  <si>
    <t>LT Nr. 1-3</t>
  </si>
  <si>
    <t>LT Nr. 1-4</t>
  </si>
  <si>
    <t>LT Nr. 1-5</t>
  </si>
  <si>
    <t>LT Nr. 1-6</t>
  </si>
  <si>
    <t>LT Nr. 1-7</t>
  </si>
  <si>
    <t>LT Nr. 1-8</t>
  </si>
  <si>
    <t>LT Nr. 1-9</t>
  </si>
  <si>
    <t>LT Nr. 1-10</t>
  </si>
  <si>
    <t xml:space="preserve">LT Nr.1-11 </t>
  </si>
  <si>
    <t>LT Nr. 1-12</t>
  </si>
  <si>
    <t>LT Nr. 1-13</t>
  </si>
  <si>
    <t>LT Nr. 1-14</t>
  </si>
  <si>
    <t xml:space="preserve">LT Nr. 1-15 </t>
  </si>
  <si>
    <t>Sadzīves celtniecības moduļu ierīkošana, īre</t>
  </si>
  <si>
    <t>Būvgružu konteineru īre</t>
  </si>
  <si>
    <t>obj</t>
  </si>
  <si>
    <t>Ailu izveide esošajās mūra sienās</t>
  </si>
  <si>
    <t>Mūra sienu demontāža</t>
  </si>
  <si>
    <t>Jumta seguma un jumta konstrukcijas demontāža</t>
  </si>
  <si>
    <t>Esošo skatuves kāpņu demontāža</t>
  </si>
  <si>
    <t>Ieejas kāpņu demontāža</t>
  </si>
  <si>
    <t>vieta</t>
  </si>
  <si>
    <t>Apkures sistēmas demontāža</t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</si>
  <si>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</si>
  <si>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</si>
  <si>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</si>
  <si>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</si>
  <si>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</si>
  <si>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Tāme sastādīta 2012. gada tirgus cenās, pamatojoties uz GP, AR, BK daļas rasējumiem</t>
  </si>
  <si>
    <t>Zemes grunts nostumšana atbērtnē</t>
  </si>
  <si>
    <t>Zemes grunts pārvešana attālumā līdz 2 km</t>
  </si>
  <si>
    <t>Zemes grunts rakšana pamatiem</t>
  </si>
  <si>
    <t>Zemes grunts rakšana roku darbs</t>
  </si>
  <si>
    <t>Grunts blietēšana zem pamatiem</t>
  </si>
  <si>
    <t>Grunts piebēršana pamatiem blietējot pa kārtām</t>
  </si>
  <si>
    <t>Tāme sastādīta 2012.gada tirgus cenās, pamatojoties uz GP, AR, BK daļas rasējumiem</t>
  </si>
  <si>
    <t>Pml-2</t>
  </si>
  <si>
    <t>Veidņu uzstādīšana un demontāža pamatiem</t>
  </si>
  <si>
    <t>Pamatu armatūras siešana, locīšana un ierīkošana</t>
  </si>
  <si>
    <t>kg</t>
  </si>
  <si>
    <t>Pamatu betonēšana - iestrāde ar sūkni B20</t>
  </si>
  <si>
    <t>Pabetnoējums pamatiem B7.5</t>
  </si>
  <si>
    <t>PP-2</t>
  </si>
  <si>
    <t>Pamatu betonēšana- iestrāde ar sūkni B20</t>
  </si>
  <si>
    <t>PP-5</t>
  </si>
  <si>
    <t>Metāla konstrukcijas izveide</t>
  </si>
  <si>
    <t>tn</t>
  </si>
  <si>
    <t>ATS-3</t>
  </si>
  <si>
    <t>Pamatu izolācija, citi darbi</t>
  </si>
  <si>
    <t>Horizontālās hidroizolācijas ierīkošana</t>
  </si>
  <si>
    <t>Vertikālās hidroizolācijas ierīkošana</t>
  </si>
  <si>
    <t>Deformācijas šuvju izveide</t>
  </si>
  <si>
    <t>Pamatu siltumizolācijas ierīkošana ar estrudētām putupolistirola plāksnēm b=50 mm h=1200 mm, virspamata apdare</t>
  </si>
  <si>
    <t>Sienu mūrēšana ar keramzītbetona blokiem b=300mm</t>
  </si>
  <si>
    <t>Sienu mūrēšana ar keramzītbetona blokiem b=100mm</t>
  </si>
  <si>
    <t>Koka karkasa ārsiena (S-15) ar siltinājumu</t>
  </si>
  <si>
    <t xml:space="preserve">Karkasa iekšsiena (S-7) ar skaņas izolāciju </t>
  </si>
  <si>
    <t>Monolītās dzelzsbetona kolonnas (K-1) veidņošana</t>
  </si>
  <si>
    <t>Kolonnas (K-1) armatūras siešana, locišana un ierīkošana</t>
  </si>
  <si>
    <t>Kolonnu K-1 betonēšana (B25)</t>
  </si>
  <si>
    <t>Monolītās dzelzsbetona kolonnas veidņošana (K-1.2)</t>
  </si>
  <si>
    <t>Kolonnas armatūras siešana, locišana un ierīkošana (K-1.2)</t>
  </si>
  <si>
    <t>Kolonnas betonēšana (K-1.2)</t>
  </si>
  <si>
    <t>Monolītās dzelzsbetona kolonnas veidņošana (K-2.1)</t>
  </si>
  <si>
    <t>Kolonnas armatūras siešana, locišana un ierīkošana (K-2.1)</t>
  </si>
  <si>
    <t>Kolonnas betonēšana (K-2.1)</t>
  </si>
  <si>
    <t>Sastatņu montāža- demontāža</t>
  </si>
  <si>
    <t>Metāla [16 pārsedze (PR-2.2, PR-2.1)</t>
  </si>
  <si>
    <t>Ailu aizmūrēšana</t>
  </si>
  <si>
    <t>Pakāpienu izveide skatītāju zāles skatuvei</t>
  </si>
  <si>
    <t>Monolītās dzelzsbetona plātnes veidņošana</t>
  </si>
  <si>
    <t>Plātnes armatūras siešana, locīšana un ierīkošana</t>
  </si>
  <si>
    <t>Pārseguma DP-1 betonēšana (B25)</t>
  </si>
  <si>
    <t>Pārseguma betonēšana (B20 W4 F75)</t>
  </si>
  <si>
    <t>Monolītās joslas veidņošana</t>
  </si>
  <si>
    <t>Monolītās joslas armatūras siešana, locīšana un ierīkošana</t>
  </si>
  <si>
    <t>Monolītās joslas betonēšana iestrādājot ar sūkni</t>
  </si>
  <si>
    <t>Monolītās pārsedzes izbūve</t>
  </si>
  <si>
    <t>Pārseguma paneļu montāža</t>
  </si>
  <si>
    <t>Pārseguma paneļu virsbetona kārtas izveide, enkurošana</t>
  </si>
  <si>
    <t>Monolītā dz/betona pandusa un lieveņa veidņošana</t>
  </si>
  <si>
    <t>Pandusa un lieveņa armatūras siešana, locišana un ierīkošana</t>
  </si>
  <si>
    <t>Pandusa un lieveņa betonēšana</t>
  </si>
  <si>
    <t>Pandusu un kāpņu margas montāža (metāla)</t>
  </si>
  <si>
    <t>Terases margas montāža (koka)</t>
  </si>
  <si>
    <t>Balkona margas montāža (ar stiklu)</t>
  </si>
  <si>
    <t>Lokālā tāme Nr. 1-5.</t>
  </si>
  <si>
    <t>Akmensvates b=100 mm ierīkošana uz līmjavas</t>
  </si>
  <si>
    <t>Armējošā sieta ierīkošana uz līmjavas</t>
  </si>
  <si>
    <t>Sienas gruntēšana</t>
  </si>
  <si>
    <t>Dekoratīvā apmetuma ierīkošana</t>
  </si>
  <si>
    <t>Dolomīta flīžu apdares izveide</t>
  </si>
  <si>
    <t>Cokola apmešana, krāsošana</t>
  </si>
  <si>
    <t>Grīdas</t>
  </si>
  <si>
    <t>Lokālā tāme Nr. 1-6.</t>
  </si>
  <si>
    <t>Grunts blietēšana</t>
  </si>
  <si>
    <t>Šķembojuma pamatnes ierīkošana b=80 mm</t>
  </si>
  <si>
    <t>Tvaika izolācijas ierīkošana</t>
  </si>
  <si>
    <t>Siltumizolācijas ierīkošana b=100 mm</t>
  </si>
  <si>
    <t>Grīdas betonēšana  b=50 mm</t>
  </si>
  <si>
    <t>Vinila linoleja ierīkošana tai skaitā kājlīstes</t>
  </si>
  <si>
    <t>GR-01</t>
  </si>
  <si>
    <t>GR-02</t>
  </si>
  <si>
    <t>Akmensmasas flīžu ierīkošana</t>
  </si>
  <si>
    <t>GR-03</t>
  </si>
  <si>
    <t>Esošās virsmas sagatavošana, esošā seguma demontāža</t>
  </si>
  <si>
    <t>Grīdas virsmas izlīdzināšana ar pašizlīdinošo sastāvu b=25mm</t>
  </si>
  <si>
    <t>Vinila linoleja ierīkošana un 10cm augsta atloka veidošana gar sienām</t>
  </si>
  <si>
    <t>GR-04</t>
  </si>
  <si>
    <t>GR-06</t>
  </si>
  <si>
    <t>Akmens masas flīžu ierīkošana</t>
  </si>
  <si>
    <t>GR-07</t>
  </si>
  <si>
    <t>Grīdas betonēšana  b=80 mm</t>
  </si>
  <si>
    <t>GR-08</t>
  </si>
  <si>
    <t>Paklājs gružu uztveršanai b=10mm (iekštelpām)</t>
  </si>
  <si>
    <t>GR-09</t>
  </si>
  <si>
    <t>Paklājs gružu uztveršanai b=10mm (ārtelpām)</t>
  </si>
  <si>
    <t>GR-10</t>
  </si>
  <si>
    <t>Atjaunojams parketa segums</t>
  </si>
  <si>
    <t>GR-11</t>
  </si>
  <si>
    <t>Atjaunojama betona mazaika</t>
  </si>
  <si>
    <t>GR-12</t>
  </si>
  <si>
    <t>Izlīdzinoša javas pamatne b=10-60mm</t>
  </si>
  <si>
    <t>Hidroizolācijas ierīkošana grīdā</t>
  </si>
  <si>
    <t>Betona flīžu segums b=40mm</t>
  </si>
  <si>
    <t>GR-13</t>
  </si>
  <si>
    <t>Grīdas virsmas izlīdzināšana ar pašizlīdzinošo sastāvu b=20 mm</t>
  </si>
  <si>
    <t>GR-16</t>
  </si>
  <si>
    <t>Grīdas virsmas izlīdzināšana ar pašizlīdzinošo sastāvu b=10 mm</t>
  </si>
  <si>
    <t>GR-17</t>
  </si>
  <si>
    <t>Parketa seguma ieklāšana, tai skaitā grīdlīstes</t>
  </si>
  <si>
    <t>GR-18</t>
  </si>
  <si>
    <t>GR-19</t>
  </si>
  <si>
    <t>Dēļu grīdas izveide b=39mm</t>
  </si>
  <si>
    <t>GR-21</t>
  </si>
  <si>
    <t>Grīdas virsmas izlīdzināšana ar pašizlīdzinošo sastāvu b=25 mm</t>
  </si>
  <si>
    <t>GR-23</t>
  </si>
  <si>
    <t>Izlīdzinoša javas pamatne b=0-20 mm</t>
  </si>
  <si>
    <t>Paklājs</t>
  </si>
  <si>
    <t>Citi darbi</t>
  </si>
  <si>
    <t>Kāpņu epoksīda seguma ierīkošana sagatavojot un izlīdzinot esošo virsmu</t>
  </si>
  <si>
    <t>Esošo metāla kāpņu attīrīšana krāsas, gruntēšana, slīpēšana, krāsošana ar pretkorozijas sastāvu</t>
  </si>
  <si>
    <r>
      <t>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hor.pl.</t>
    </r>
  </si>
  <si>
    <t>Lokālā tāme Nr. 1-7.</t>
  </si>
  <si>
    <t>Sienu apdare</t>
  </si>
  <si>
    <t>Sienu apmešana augstumā līdz 3 m</t>
  </si>
  <si>
    <t>Sienu gruntēšana augstumā līdz 3 m</t>
  </si>
  <si>
    <t>Sienu špaktelēšana augstumā līdz 3 m</t>
  </si>
  <si>
    <t>Sienu krāsošana augstumā līdz 3 m</t>
  </si>
  <si>
    <t>Sienu hidroizolācijas ierīkošana sanmezglos, virtuvē</t>
  </si>
  <si>
    <t>Sienu flīzēšana ar izšuvošanu</t>
  </si>
  <si>
    <t>Sienu koka karkasa izveide</t>
  </si>
  <si>
    <t>Koka dēļu apdare</t>
  </si>
  <si>
    <t>Koka dēļu apdares atjaunošana</t>
  </si>
  <si>
    <t>Ugunsdroša riģipša starsienu b=108 mm izbūve ar dubulto apšuvumu (S-12) vedkanālam</t>
  </si>
  <si>
    <t>Griesti</t>
  </si>
  <si>
    <t xml:space="preserve">Piekārto griestu izbūve augstumā līdz 3 m 600x600 mm </t>
  </si>
  <si>
    <t xml:space="preserve">Piekārto, mitrumizturīgo griestu izbūve augstumā līdz 3 m 600x600 mm </t>
  </si>
  <si>
    <t xml:space="preserve">Riģipša iekārto griestu izveide </t>
  </si>
  <si>
    <t>Griestu apmetuma izveide</t>
  </si>
  <si>
    <t>Griestu gruntēšana</t>
  </si>
  <si>
    <t>Griestu špaktelēšana</t>
  </si>
  <si>
    <t>Griestu  gruntēšana, krāsošana</t>
  </si>
  <si>
    <t>Koka dēļu apdares izveide uz koka karkasa</t>
  </si>
  <si>
    <t>Esošo akustisko plākšņu atjaunošana</t>
  </si>
  <si>
    <t xml:space="preserve">Ārdurvis koka </t>
  </si>
  <si>
    <t>Ārdurvis koka ar stiklojumu</t>
  </si>
  <si>
    <t>Koka vārtu ar slēdzeni montāža, ar pašaizveres mehānismu, ar iespēju nobloķēt atvertā stāvoklī</t>
  </si>
  <si>
    <t>Logu montāža (koka rāmis ar stikla paketi un vēdināšanas sistēmu)</t>
  </si>
  <si>
    <t>Iekšdurvis koka</t>
  </si>
  <si>
    <t>Iekšdurvis koka ar stiklojumu</t>
  </si>
  <si>
    <t>Iekšdurvis koka ar ugunsnoturību 30 min</t>
  </si>
  <si>
    <t>Iekšdurvis koka ar ugunsnoturību 30 min ar stiklojumu</t>
  </si>
  <si>
    <t>Bīdāmās starpsienas</t>
  </si>
  <si>
    <t>Ailu apdare</t>
  </si>
  <si>
    <t>Jumta logi ar koka rāmi un stikla paketi, verams pa centrālo asi, ar ventilācijas atveri</t>
  </si>
  <si>
    <t>Jumta logi ar koka rāmi un stikla paketi, savietoto vienotā blokā, ar ūdens novadīšanas tekņu sistēmu starp tiem. Vērtne atverama pa centrālo asi, ar vēdināšanas atverēm zemākajā logu rindā</t>
  </si>
  <si>
    <t>Jumta logi ar vedināšanas resti (koka rāmi sar stikla paketi)</t>
  </si>
  <si>
    <t>Palodžu montāža</t>
  </si>
  <si>
    <t>Iekšējo palodžu montāža</t>
  </si>
  <si>
    <t>Aizkaru un žalūziju montāža</t>
  </si>
  <si>
    <t>Stikla fasāžu izbūve</t>
  </si>
  <si>
    <t>Lokālā tāme Nr. 1-8.</t>
  </si>
  <si>
    <t>Lokālā tāme Nr. 1-9.</t>
  </si>
  <si>
    <t>Jumta koka konstrukcijas ierīkošana</t>
  </si>
  <si>
    <t>Latojuma ierīkošana</t>
  </si>
  <si>
    <t>Šķerslatojuma ierīkošana</t>
  </si>
  <si>
    <t>Antikondensāta plēves ierīkošana</t>
  </si>
  <si>
    <t>Jumta seguma ierīkošana</t>
  </si>
  <si>
    <t>Sniega barjeru uzstādīšana</t>
  </si>
  <si>
    <t>Lietus tekņu uzstādīšana</t>
  </si>
  <si>
    <t>Lietus notekcauruļu uzstādīšana</t>
  </si>
  <si>
    <t>Jumta siltumizolācijas ierīkošana "Paroc" UNS37-50+120mm, "Paroc" WAS 25t - 30mm</t>
  </si>
  <si>
    <t>Ventilācijas izvadu montāža</t>
  </si>
  <si>
    <t>Jumta lūkas ierīkošana</t>
  </si>
  <si>
    <t>gab</t>
  </si>
  <si>
    <t>Kanalizācijas izvadu montāža</t>
  </si>
  <si>
    <t>Jumta kastes izbūve</t>
  </si>
  <si>
    <t>Dzegas pašuvums virs balkona un ieejas lieveņa, sienas apšuvums pie ieejas</t>
  </si>
  <si>
    <t>Lietus tekņu uzstādīšana (esošam jumtam)</t>
  </si>
  <si>
    <t>Lietus notekcauruļu uzstādīšana (esošam jumtam)</t>
  </si>
  <si>
    <t>Lokālā tāme Nr. 1-10.</t>
  </si>
  <si>
    <t>Ventilācija N-2</t>
  </si>
  <si>
    <t>Kanāla ventilators DECOR 100 CZ, 95m3/h</t>
  </si>
  <si>
    <t>Pretvārsti ø100</t>
  </si>
  <si>
    <t>Āra reste ø100</t>
  </si>
  <si>
    <t>Ventilācija N-5</t>
  </si>
  <si>
    <t>Tvaika nosūcējs L=410 m3/h</t>
  </si>
  <si>
    <t>Cinka gaisa vads ø160 ar veidgabaliem</t>
  </si>
  <si>
    <t>m</t>
  </si>
  <si>
    <t>Montāžas materiāli</t>
  </si>
  <si>
    <t>Stiprinājumu materiāli un kronšteini, gaisa vadu fasondaļas</t>
  </si>
  <si>
    <t>Lokālā tāme Nr. 1-11.</t>
  </si>
  <si>
    <t>Apkures iekārtu un materiālu specifikācija, sistēma A-1</t>
  </si>
  <si>
    <t>Lodveida vārsts Ø25 mm</t>
  </si>
  <si>
    <t>Balansēšanas vārsts STAD-15/14</t>
  </si>
  <si>
    <t>Balansēšanas vārsts STAD-20</t>
  </si>
  <si>
    <t>Balansēšanas vārsts STAD-25</t>
  </si>
  <si>
    <t>Vara ūdensvada caurules Ø15x1mm</t>
  </si>
  <si>
    <t>Vara ūdensvada caurules Ø18x1mm</t>
  </si>
  <si>
    <t>Vara ūdensvada caurules Ø22x1,2mm</t>
  </si>
  <si>
    <t>Vara ūdensvada caurules Ø28x1,2mm</t>
  </si>
  <si>
    <t>Vara ūdensvada caurules Ø42x1,5mm</t>
  </si>
  <si>
    <t>Iztukšošanas ventilis Dn15</t>
  </si>
  <si>
    <t>Radiatora leņķveida noslēgvārsts RLV</t>
  </si>
  <si>
    <t>Termostata ventiļa galva RTD 3130</t>
  </si>
  <si>
    <t>Taisnais iepriekšējās regulēšanas vārsts radiatoru termoregulātoriem RTD-N</t>
  </si>
  <si>
    <t>Radiators C11  400-400</t>
  </si>
  <si>
    <t>Radiators C11  500-700</t>
  </si>
  <si>
    <t>Radiators C11  500-800</t>
  </si>
  <si>
    <t>Radiators C11  500-900</t>
  </si>
  <si>
    <t>Radiators C11  500-1000</t>
  </si>
  <si>
    <t>Radiators C11  500-1400</t>
  </si>
  <si>
    <t>Radiators C21  500-1200</t>
  </si>
  <si>
    <t>Radiators C21  500-1400</t>
  </si>
  <si>
    <t>Radiators CV33  200-1400</t>
  </si>
  <si>
    <t>Montāžas komplekts</t>
  </si>
  <si>
    <t>Cauruļvadu stiprinājumi un balsti</t>
  </si>
  <si>
    <t>Cauruļvadu fasondaļu komplekts</t>
  </si>
  <si>
    <t>Caurumu izveide konstrukcijās, atbilstoša izmēra aizsargapvalka montāža, caurumu aizdare pēc tīklu montāžas atbilstoši konstrukcijas ugunsnoturības pakāpei</t>
  </si>
  <si>
    <t>Lodveida vārsts Ø15mm</t>
  </si>
  <si>
    <t>Lodveida vārsts Ø20mm</t>
  </si>
  <si>
    <t>Lokālā tāme Nr. 1-12.</t>
  </si>
  <si>
    <t>Lokālā tāme Nr. 1-13.</t>
  </si>
  <si>
    <t>Cinkota ūdensvada caurule ∅15</t>
  </si>
  <si>
    <t>Lodveida ventilis Ø50 PN25</t>
  </si>
  <si>
    <t>Lodveida ventilis Ø32 PN25</t>
  </si>
  <si>
    <t>Lodveida ventilis Ø25 PN25</t>
  </si>
  <si>
    <t>Lodveida ventilis Ø20 PN25</t>
  </si>
  <si>
    <t>Lodveida ventilis Ø15 PN25</t>
  </si>
  <si>
    <t>Ventilis pāreja uz šļūteni Ø15</t>
  </si>
  <si>
    <t>Pretvārsts PN16 Ø25</t>
  </si>
  <si>
    <t>Pāreja d60,3&gt;26,9</t>
  </si>
  <si>
    <t>Ūdens skaitītājs ø20</t>
  </si>
  <si>
    <t>Šļūtene ūdenim ø15, l=20m</t>
  </si>
  <si>
    <t>Jaucejkrāns izlietnei</t>
  </si>
  <si>
    <t>Jaucejkrāns virtuvei</t>
  </si>
  <si>
    <t>Filtrs d20 PN16</t>
  </si>
  <si>
    <t>Ūdens ņemšanas krāns d15</t>
  </si>
  <si>
    <t>Pretkorozijas sastāvs</t>
  </si>
  <si>
    <t>Ū1 sistēmas instalācijas palīgmateriāli</t>
  </si>
  <si>
    <t>Cirkulācijas sūknis</t>
  </si>
  <si>
    <t>Ū1; T3; T4</t>
  </si>
  <si>
    <t>Cinkota ūdensvada caurule ∅50</t>
  </si>
  <si>
    <t>Cinkota ūdensvada caurule ∅32</t>
  </si>
  <si>
    <t>Cinkota ūdensvada caurule ∅25</t>
  </si>
  <si>
    <t>Cinkota ūdensvada caurule ∅20</t>
  </si>
  <si>
    <t>Plastmasas kanalizācijas caurules iekšdarbiem Ø110</t>
  </si>
  <si>
    <t>Plastmasas kanalizācijas caurules iekšdarbiem Ø50</t>
  </si>
  <si>
    <t>Trejgabals iekšdarbiem 90° Ø110x110</t>
  </si>
  <si>
    <t>Trejgabals iekšdarbiem 45° Ø110x110</t>
  </si>
  <si>
    <t>Trejgabals iekšdarbiem 90° Ø110x50</t>
  </si>
  <si>
    <t>Trejgabals iekšdarbiem 45° Ø110x50</t>
  </si>
  <si>
    <t>Trejgabals iekšdarbiem 90° Ø50x50</t>
  </si>
  <si>
    <t>Līkums 90° Ø110</t>
  </si>
  <si>
    <t>Līkums 90° Ø50</t>
  </si>
  <si>
    <t>Līkums 135° Ø110</t>
  </si>
  <si>
    <t>Līkums 135° Ø50</t>
  </si>
  <si>
    <t>Revīzija Ø110</t>
  </si>
  <si>
    <t>Noslēgtapa Ø110</t>
  </si>
  <si>
    <t>Tērauda vilktā pāreja (piltuve) d108&gt;63</t>
  </si>
  <si>
    <t>Traps ∅110 ar taisnu izlaidi</t>
  </si>
  <si>
    <t>Klozetpods ar taisnu izlaidi (invalīdu)</t>
  </si>
  <si>
    <t>Klozetpods ar slīpu izlaidi</t>
  </si>
  <si>
    <t>Nerusējošā tērauda izlietne ar 1 nodalījumu ar taisno sifonu</t>
  </si>
  <si>
    <t>Nerusējošā tērauda izlietne ar 2 nodalījumu ar taisno sifonu</t>
  </si>
  <si>
    <t>Izlietne invalīdiem ar taisno sifonu</t>
  </si>
  <si>
    <t>Izlietne 500*360 ar taisno sifonu</t>
  </si>
  <si>
    <t xml:space="preserve">K1  </t>
  </si>
  <si>
    <t>Lokālā tāme Nr. 1-14.</t>
  </si>
  <si>
    <t>1.1 Sadalne GS-1</t>
  </si>
  <si>
    <t>Sadalnes korpus (pēc individuāla pasūtījuma)</t>
  </si>
  <si>
    <t>kpl</t>
  </si>
  <si>
    <t>Ievadslēdzis D100A 3p.</t>
  </si>
  <si>
    <t>Automātslēdzis C6A 1p.</t>
  </si>
  <si>
    <t>Automātslēdzis C10A 1p.</t>
  </si>
  <si>
    <t>Automātslēdzis C16A 3p.</t>
  </si>
  <si>
    <t>Automātslēdzis C25A 3p.</t>
  </si>
  <si>
    <t>Automātslēdzis C32A 3p.</t>
  </si>
  <si>
    <t>Ievadslēdzis 63A 3p.</t>
  </si>
  <si>
    <t>Kontaktors 4NO In=20A 230V</t>
  </si>
  <si>
    <t>Kontaktors 2NC In=20A 230V</t>
  </si>
  <si>
    <t>Kontaktors 4NC In=20A 230V</t>
  </si>
  <si>
    <t>Pārsprieguma aizsardzība B+C</t>
  </si>
  <si>
    <t>Galvenā potenciālu izlīdzinošā kopne</t>
  </si>
  <si>
    <t>Krēslas-laika slēdzis</t>
  </si>
  <si>
    <t>Montāžas palīgmateriāli</t>
  </si>
  <si>
    <t>1.2 Sadalne ASS-1</t>
  </si>
  <si>
    <t>Sadalnes korpus (virsapmetuma-slēdzama) 36 mod</t>
  </si>
  <si>
    <t>Ievadslēdzis 40A 3p</t>
  </si>
  <si>
    <t>Automātslēdzis B10A 1p.</t>
  </si>
  <si>
    <t>Automātslēdzis C16A 1p.</t>
  </si>
  <si>
    <t>Difer. aizsardz. Relejs 16A 30mA 3p</t>
  </si>
  <si>
    <t>Kontaktors 1NO In=20A 230V</t>
  </si>
  <si>
    <t>1.3 Sadalne ASS-2</t>
  </si>
  <si>
    <t>Sadalnes korpus (zemapmetuma-slēdzama) 36 mod</t>
  </si>
  <si>
    <t>Automātslēdzis B16A 1p.</t>
  </si>
  <si>
    <t>1.6 Sadalne SS-2</t>
  </si>
  <si>
    <t>Sadalnes korpus (zemapmetuma-slēdzama) 18 mod</t>
  </si>
  <si>
    <t>0,4 kV kabeļi</t>
  </si>
  <si>
    <t>Kabelis PPJ 3x1.5</t>
  </si>
  <si>
    <t>Kabelis PPJ 3x2.5</t>
  </si>
  <si>
    <t>Kabelis PPJ 4x1.5</t>
  </si>
  <si>
    <t>Kabelis PPJ 5x1.5</t>
  </si>
  <si>
    <t>Kabelis PPJ 5x2.5</t>
  </si>
  <si>
    <t>Kabelis PPJ 5x5</t>
  </si>
  <si>
    <t>Kabelis PPJ 5x10</t>
  </si>
  <si>
    <t>Zemējuma vads</t>
  </si>
  <si>
    <t>Slēdži, Rozetes</t>
  </si>
  <si>
    <t>Zemapmetuma slēdzis 1p. IP 20</t>
  </si>
  <si>
    <t>Zemapmetuma slēdzis 1p. IP44</t>
  </si>
  <si>
    <t>Zemapmetuma slēdzis Pārslēdzis IP20</t>
  </si>
  <si>
    <t>Zemapmetuma slēdzis Pārslēdzis IP44</t>
  </si>
  <si>
    <t>Zemapmetuma slēdzis Krustslēdzis IP20</t>
  </si>
  <si>
    <t>Virsapmetuma slēdzis IP44</t>
  </si>
  <si>
    <t>Virsapmetuma slēdzis Pārslēdzis</t>
  </si>
  <si>
    <t>Zemapmetuma rozete IP-20</t>
  </si>
  <si>
    <t>Zemapmetuma rozete IP-44</t>
  </si>
  <si>
    <t>Rozetes- slēdža rāmītis 1 v</t>
  </si>
  <si>
    <t>Rozetes- slēdža rāmītis 2 v</t>
  </si>
  <si>
    <t>Rozetes- slēdža rāmītis 3 v</t>
  </si>
  <si>
    <t>Rozetes- slēdža rāmītis 4 v</t>
  </si>
  <si>
    <t>Rozetes- slēdža rāmītis 5 v</t>
  </si>
  <si>
    <t>Zibensaizsardzība, zemējuma kontūrs</t>
  </si>
  <si>
    <t>Aktīvais uztvērējs Strem -30</t>
  </si>
  <si>
    <t>Masts 3 m</t>
  </si>
  <si>
    <t xml:space="preserve">Masta adapteris 1"1/2" </t>
  </si>
  <si>
    <t>Zemējuma stieple 8 mm</t>
  </si>
  <si>
    <t>Savienotājklemme</t>
  </si>
  <si>
    <t>Zemējuma stienis20 mm 1,5 m</t>
  </si>
  <si>
    <t>Stieņa spice TE 20</t>
  </si>
  <si>
    <t>Zemējuma lenta 30 x 3,5 mm</t>
  </si>
  <si>
    <t>Pretkorozijas lenta 50 mm 10 m</t>
  </si>
  <si>
    <t>Stiprināšanas kronšteins 112024 15 cm</t>
  </si>
  <si>
    <t>Zibensuztvērējstieples sienas stiprinājums</t>
  </si>
  <si>
    <t>Zibensuztvērējstieples jumta stiprinājums</t>
  </si>
  <si>
    <t>Apgaismes ķermeņi, iekārtas</t>
  </si>
  <si>
    <t>Apgaismes ķermeņa iekares trose</t>
  </si>
  <si>
    <t>PVC aizsargcaurule D16-balta</t>
  </si>
  <si>
    <t>PVC aizsargcaurule (lokanā) D-16-balta</t>
  </si>
  <si>
    <t>Rozešu, slēdžu kārba 1x</t>
  </si>
  <si>
    <t>Rozešu, slēdžu kārba 2x</t>
  </si>
  <si>
    <t>Rozešu, slēdžu kārba 3x</t>
  </si>
  <si>
    <t>Rozešu, slēdžu kārba 4x</t>
  </si>
  <si>
    <t>Rozešu, slēdžu kārba 5x</t>
  </si>
  <si>
    <t>Nozarkārba</t>
  </si>
  <si>
    <t>Esošā elektrības pieslēguma aizsargčaulas veidošana (precizēt uz vietas)</t>
  </si>
  <si>
    <t>Esošā vājstrāvas pieslēguma aizsargčaulas veidošana (precizēt uz vietas)</t>
  </si>
  <si>
    <t>Lokālā tāme Nr. 1-15.</t>
  </si>
  <si>
    <t>Ugunsdzēsības centrālā panelis</t>
  </si>
  <si>
    <t>Ugunsdzēsības centrālā paneļa displejs</t>
  </si>
  <si>
    <t>Akumulātora baterija 12V 12Ah</t>
  </si>
  <si>
    <t>Barošanas bloka montāža</t>
  </si>
  <si>
    <t>Paplašinātāja montāža</t>
  </si>
  <si>
    <t>Analogais dūmu detaktors</t>
  </si>
  <si>
    <t>Analogais dūmu detektors ar attālo LED indikātoru</t>
  </si>
  <si>
    <t>Analogais siltuma detektors</t>
  </si>
  <si>
    <t>Analogais siltuma detektors ar attālo LED indikātoru</t>
  </si>
  <si>
    <t>Analogās trauksmes pogas montāža</t>
  </si>
  <si>
    <t>Trauksmes sirēna</t>
  </si>
  <si>
    <t>Trauksmes sirēna ar gaismas indikāciju</t>
  </si>
  <si>
    <t>Termokabeļa montāža</t>
  </si>
  <si>
    <t>Ugunsdrošais kabelis E30, ekranēts</t>
  </si>
  <si>
    <t>PVC aizsargcaurules montāža</t>
  </si>
  <si>
    <t>PVC aizsargcaurules gofrētā (lokana)</t>
  </si>
  <si>
    <t>Montāžas materiālu un stiprinājumu montāža</t>
  </si>
  <si>
    <t>Tāme sastādīta 2012. gada tirgus cenās, pamatojoties uz UAS daļas rasējumiem</t>
  </si>
  <si>
    <t>Tāme sastādīta 2012. gada tirgus cenās, pamatojoties uz EL daļas rasējumiem</t>
  </si>
  <si>
    <t>Tāme sastādīta 2012. gada tirgus cenās, pamatojoties uz UK daļas rasējumiem</t>
  </si>
  <si>
    <t>Tāme sastādīta 2012. gada tirgus cenās, pamatojoties uz AVK daļas rasējumiem</t>
  </si>
  <si>
    <t>Ū1, S3, S4 - ūdensapgādes tīkli</t>
  </si>
  <si>
    <t>Izolācijas čaula "Armacell" Armaflex SH-9x015 vai ekvivalents</t>
  </si>
  <si>
    <t>Izolācijas čaula "Armacell" Armaflex SH-9x018 vai ekvivalents</t>
  </si>
  <si>
    <t>Izolācijas čaula "Armacell" Armaflex SH-13x022 vai ekvivalents</t>
  </si>
  <si>
    <t>Izolācijas čaula "Armacell" Armaflex SH-13x028 vai ekvivalents</t>
  </si>
  <si>
    <t>Izolācijas čaula "Armacell" Armaflex SH-19x042 vai ekvivalents</t>
  </si>
  <si>
    <t>Izolācijas "Armacell" instalācijas komplekts vai ekvivalents</t>
  </si>
  <si>
    <t>“Paroc” siltumizolācijas čaulas Dn40 vai ekvivalents</t>
  </si>
  <si>
    <t>Spiedvadu caurule "Upoterm PEM " PN10; d63*5,8 vai ekvivalents</t>
  </si>
  <si>
    <t>POOLFLEX poletilēna izolācija iekšdarbiem Ø42x6 l=2m vai ekvivalents</t>
  </si>
  <si>
    <t>POOLFLEX poletilēna izolācija iekšdarbiem Ø35x6 l=2m vai ekvivalents</t>
  </si>
  <si>
    <t>POOLFLEX poletilēna izolācija iekšdarbiem Ø28x6 l=2m vai ekvivalents</t>
  </si>
  <si>
    <t>POOLFLEX poletilēna izolācija iekšdarbiem Ø22x6 l=2m vai ekvivalents</t>
  </si>
  <si>
    <t>Apgaismes ķermenis FBS 120 1xPL-C/2P26W CON PG vai ekvivalents</t>
  </si>
  <si>
    <t>Apgaismes ķermenis ar akumulātora batariju FBS 120 1xPL-C/2P26W CON PG vai ekvivalents</t>
  </si>
  <si>
    <t>Apgaismes ķermenis FBS120 2xPL-C/2P18W CON L vai ekvivalents</t>
  </si>
  <si>
    <t>Apgaismes ķermenis ar akumulātora bateriju FBS120 2xPL-C/2P18W CON L vai ekvivalents</t>
  </si>
  <si>
    <t>Apgaismes ķermenis FBS 120 2xPL-C/2P26W CON PG vai ekvivalents</t>
  </si>
  <si>
    <t>Apgaismes ķermenis FBS270 2xPL-T/4P42W HF C vai ekvivalents</t>
  </si>
  <si>
    <t>Apgaismes ķermenis ar akumulātora bateriju FBS270 2xPL-T/4P42W HF C vai ekvivalents</t>
  </si>
  <si>
    <t>Apgaismes ķermenis ar akumulātoru FWG210 1x 26W vai ekvivalents</t>
  </si>
  <si>
    <t>Apgaismes ķermenis TBS 160 4xTL-D18W CON C6 vai ekvivalents</t>
  </si>
  <si>
    <t>Apgaismes ķermenis ar akumulātora batariju TBS 160 4xTL-D18W CON C7 vai ekvivalents</t>
  </si>
  <si>
    <t>Apgaismes ķermenis FBH 022 2xPL-C/2P26W vai ekvivalents</t>
  </si>
  <si>
    <t>Apgaismes ķermenis ar akumulātora batariju FBH 022 2xPL-C/2P26W vai ekvivalents</t>
  </si>
  <si>
    <t>Apgaismes ķermenis TCS 125 2xTL-D36W CON O vai ekvivalents</t>
  </si>
  <si>
    <t>Apgaismes ķermenis ar akumulātora batariju TCS 125 2xTL-D36W CON O vai ekvivalents</t>
  </si>
  <si>
    <t>Apgaismes ķermenis TCS 125 2xTL-D58W CON O vai ekvivalents</t>
  </si>
  <si>
    <t>Apgaismes ķermenis ar akumulātora batariju TCS 125 2xTL-D58W CON O vai ekvivalents</t>
  </si>
  <si>
    <t>Apgaismes ķermenis TCW215 1xTL-D36W vai ekvivalents</t>
  </si>
  <si>
    <t>Apgaismes ķermenis ar akumulātora bateriju TCW215 1xTL-D36W vai ekvivalents</t>
  </si>
  <si>
    <t>Apgaismes ķermenis TCW215 2xTL-D58W vai ekvivalents</t>
  </si>
  <si>
    <t>Apgaismes ķermenis ar akumulātora bateriju TCW215 2xTL-D58W vai ekvivalents</t>
  </si>
  <si>
    <t>Apgaismes ķermenis ar akumulātora bateriju "IZEJA" MLD-28S/g LED vai ekvivalents</t>
  </si>
  <si>
    <t>Objekta apgaismošanas prožektoru ierīkošana uz stabiem, pagaidu uzskaites un sadales ierīkošana</t>
  </si>
  <si>
    <t>WC noma ar apkalpošanu</t>
  </si>
  <si>
    <t>Pagaidu elektrības pieslēgums</t>
  </si>
  <si>
    <t>Pagaidu ūdensvada pieslēgums</t>
  </si>
  <si>
    <t>mēn.</t>
  </si>
  <si>
    <t>Kalnagravas tautas nama rekonstrukcija - 2. kārta</t>
  </si>
  <si>
    <t>Būves nosaukums: Kalnagravas tautas nama rekonstrukcija -2. kārta</t>
  </si>
  <si>
    <t>Būvdarbi projekta "Kalnagravas tautas nama rekonstrukcija" ietvaros</t>
  </si>
  <si>
    <t>Saskaņā ar tehnisko projektu "Tautas nama "Kalnagravas" rekonstrukcija, 2.kārta, "Kalnagravās 1", Sarkaņu pagastā, Madonas novadā".</t>
  </si>
  <si>
    <t>Objekta izmaksas (Ls)</t>
  </si>
  <si>
    <t>Iepirkums: "Būvdarbi projekta „Kalnagravas tautas nama rekonstrukcija” ietvaros" , identifikācijas numurs MNP2012/9_ELFLA.</t>
  </si>
  <si>
    <t>Ls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</si>
</sst>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-;\-* #,##0.00_-;_-* \-??_-;_-@_-"/>
    <numFmt numFmtId="174" formatCode="_(* #,##0.00_);_(* \(#,##0.00\);_(* &quot;-&quot;??_);_(@_)"/>
    <numFmt numFmtId="175" formatCode="_(* #,##0.00_);_(* \(#,##0.00\);_(* \-??_);_(@_)"/>
    <numFmt numFmtId="176" formatCode="_(* ###0.00_);_(* \(###0.00\);_(* &quot;-&quot;??_);_(@_)"/>
    <numFmt numFmtId="177" formatCode="_(* ###0.00_);_(* \(###0.00\);_(* \-??_);_(@_)"/>
  </numFmts>
  <fonts count="5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Arial"/>
      <family val="2"/>
    </font>
    <font>
      <sz val="9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2"/>
      <name val="Arial"/>
      <family val="2"/>
    </font>
    <font>
      <b/>
      <i/>
      <sz val="11"/>
      <name val="Times New Roman"/>
      <family val="1"/>
    </font>
    <font>
      <sz val="12"/>
      <name val="Courier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9" borderId="1" applyNumberFormat="0" applyAlignment="0" applyProtection="0"/>
    <xf numFmtId="0" fontId="14" fillId="0" borderId="0" applyNumberFormat="0" applyFill="0" applyBorder="0" applyAlignment="0" applyProtection="0"/>
    <xf numFmtId="0" fontId="36" fillId="20" borderId="2" applyNumberFormat="0" applyAlignment="0" applyProtection="0"/>
    <xf numFmtId="0" fontId="38" fillId="0" borderId="3" applyNumberFormat="0" applyFill="0" applyAlignment="0" applyProtection="0"/>
    <xf numFmtId="0" fontId="29" fillId="6" borderId="0" applyNumberFormat="0" applyBorder="0" applyAlignment="0" applyProtection="0"/>
    <xf numFmtId="0" fontId="35" fillId="21" borderId="0" applyNumberFormat="0" applyBorder="0" applyAlignment="0" applyProtection="0"/>
    <xf numFmtId="0" fontId="16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25" fillId="5" borderId="0" applyNumberFormat="0" applyBorder="0" applyAlignment="0" applyProtection="0"/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59" applyFont="1" applyBorder="1" applyAlignment="1">
      <alignment/>
      <protection/>
    </xf>
    <xf numFmtId="0" fontId="15" fillId="0" borderId="0" xfId="0" applyFont="1" applyAlignment="1">
      <alignment/>
    </xf>
    <xf numFmtId="0" fontId="15" fillId="0" borderId="0" xfId="54" applyFont="1" applyAlignment="1">
      <alignment/>
      <protection/>
    </xf>
    <xf numFmtId="0" fontId="5" fillId="0" borderId="0" xfId="0" applyFont="1" applyAlignment="1">
      <alignment wrapText="1"/>
    </xf>
    <xf numFmtId="0" fontId="17" fillId="0" borderId="0" xfId="54" applyFont="1">
      <alignment/>
      <protection/>
    </xf>
    <xf numFmtId="0" fontId="6" fillId="0" borderId="0" xfId="54" applyFont="1">
      <alignment/>
      <protection/>
    </xf>
    <xf numFmtId="0" fontId="18" fillId="0" borderId="0" xfId="54" applyFont="1">
      <alignment/>
      <protection/>
    </xf>
    <xf numFmtId="0" fontId="17" fillId="0" borderId="0" xfId="54" applyFont="1" applyAlignment="1">
      <alignment/>
      <protection/>
    </xf>
    <xf numFmtId="0" fontId="17" fillId="0" borderId="11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8" fillId="0" borderId="10" xfId="54" applyFont="1" applyBorder="1" applyAlignment="1">
      <alignment horizontal="right"/>
      <protection/>
    </xf>
    <xf numFmtId="0" fontId="17" fillId="0" borderId="0" xfId="54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20" fillId="0" borderId="0" xfId="54" applyFont="1" applyAlignment="1">
      <alignment/>
      <protection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7" fillId="0" borderId="12" xfId="58" applyFont="1" applyBorder="1" applyAlignment="1">
      <alignment horizontal="center" vertical="center" textRotation="90" wrapText="1"/>
      <protection/>
    </xf>
    <xf numFmtId="0" fontId="7" fillId="0" borderId="13" xfId="58" applyFont="1" applyBorder="1" applyAlignment="1">
      <alignment horizontal="center" vertical="center" textRotation="90" wrapText="1"/>
      <protection/>
    </xf>
    <xf numFmtId="0" fontId="7" fillId="0" borderId="13" xfId="58" applyFont="1" applyFill="1" applyBorder="1" applyAlignment="1">
      <alignment horizontal="center" vertical="center" textRotation="90" wrapText="1"/>
      <protection/>
    </xf>
    <xf numFmtId="0" fontId="21" fillId="0" borderId="14" xfId="67" applyFont="1" applyFill="1" applyBorder="1" applyAlignment="1">
      <alignment horizontal="center"/>
      <protection/>
    </xf>
    <xf numFmtId="1" fontId="23" fillId="0" borderId="14" xfId="67" applyNumberFormat="1" applyFont="1" applyFill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5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1" fontId="7" fillId="0" borderId="14" xfId="58" applyNumberFormat="1" applyFont="1" applyBorder="1" applyAlignment="1" applyProtection="1">
      <alignment horizontal="center"/>
      <protection/>
    </xf>
    <xf numFmtId="1" fontId="21" fillId="0" borderId="14" xfId="67" applyNumberFormat="1" applyFont="1" applyFill="1" applyBorder="1" applyAlignment="1">
      <alignment horizontal="center"/>
      <protection/>
    </xf>
    <xf numFmtId="1" fontId="7" fillId="0" borderId="17" xfId="58" applyNumberFormat="1" applyFont="1" applyBorder="1" applyAlignment="1" applyProtection="1">
      <alignment horizontal="center"/>
      <protection/>
    </xf>
    <xf numFmtId="0" fontId="17" fillId="0" borderId="0" xfId="54" applyFont="1" applyAlignment="1">
      <alignment/>
      <protection/>
    </xf>
    <xf numFmtId="0" fontId="17" fillId="0" borderId="10" xfId="0" applyFont="1" applyBorder="1" applyAlignment="1">
      <alignment horizontal="center" vertical="center"/>
    </xf>
    <xf numFmtId="0" fontId="17" fillId="0" borderId="0" xfId="54" applyFont="1" applyAlignment="1">
      <alignment horizontal="center"/>
      <protection/>
    </xf>
    <xf numFmtId="0" fontId="7" fillId="0" borderId="18" xfId="58" applyFont="1" applyBorder="1" applyAlignment="1">
      <alignment horizontal="center" vertical="center" textRotation="90" wrapText="1"/>
      <protection/>
    </xf>
    <xf numFmtId="0" fontId="7" fillId="0" borderId="19" xfId="58" applyFont="1" applyBorder="1" applyAlignment="1">
      <alignment horizontal="center" vertical="center" textRotation="90" wrapText="1"/>
      <protection/>
    </xf>
    <xf numFmtId="0" fontId="7" fillId="0" borderId="19" xfId="58" applyFont="1" applyFill="1" applyBorder="1" applyAlignment="1">
      <alignment horizontal="center" vertical="center" textRotation="90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/>
      <protection/>
    </xf>
    <xf numFmtId="0" fontId="21" fillId="0" borderId="10" xfId="67" applyFont="1" applyFill="1" applyBorder="1" applyAlignment="1">
      <alignment horizontal="center"/>
      <protection/>
    </xf>
    <xf numFmtId="1" fontId="23" fillId="0" borderId="10" xfId="67" applyNumberFormat="1" applyFont="1" applyFill="1" applyBorder="1" applyAlignment="1">
      <alignment horizontal="center"/>
      <protection/>
    </xf>
    <xf numFmtId="1" fontId="7" fillId="0" borderId="10" xfId="58" applyNumberFormat="1" applyFont="1" applyBorder="1" applyAlignment="1" applyProtection="1">
      <alignment horizontal="center"/>
      <protection/>
    </xf>
    <xf numFmtId="1" fontId="21" fillId="0" borderId="10" xfId="67" applyNumberFormat="1" applyFont="1" applyFill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 textRotation="90" wrapText="1"/>
      <protection/>
    </xf>
    <xf numFmtId="0" fontId="7" fillId="0" borderId="10" xfId="58" applyFont="1" applyFill="1" applyBorder="1" applyAlignment="1">
      <alignment horizontal="center" vertical="center" textRotation="90" wrapText="1"/>
      <protection/>
    </xf>
    <xf numFmtId="0" fontId="17" fillId="0" borderId="10" xfId="54" applyFont="1" applyBorder="1" applyAlignment="1">
      <alignment horizontal="center" vertical="center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173" fontId="41" fillId="0" borderId="20" xfId="46" applyNumberFormat="1" applyFont="1" applyFill="1" applyBorder="1" applyAlignment="1" applyProtection="1">
      <alignment horizontal="right" vertical="top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173" fontId="8" fillId="0" borderId="10" xfId="46" applyNumberFormat="1" applyFont="1" applyFill="1" applyBorder="1" applyAlignment="1" applyProtection="1">
      <alignment horizontal="right" vertical="top"/>
      <protection/>
    </xf>
    <xf numFmtId="173" fontId="8" fillId="0" borderId="21" xfId="46" applyNumberFormat="1" applyFont="1" applyFill="1" applyBorder="1" applyAlignment="1" applyProtection="1">
      <alignment horizontal="right" vertical="top"/>
      <protection/>
    </xf>
    <xf numFmtId="173" fontId="8" fillId="0" borderId="20" xfId="46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73" fontId="6" fillId="0" borderId="10" xfId="46" applyNumberFormat="1" applyFont="1" applyFill="1" applyBorder="1" applyAlignment="1" applyProtection="1">
      <alignment horizontal="right" vertical="top"/>
      <protection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173" fontId="6" fillId="0" borderId="21" xfId="46" applyNumberFormat="1" applyFont="1" applyFill="1" applyBorder="1" applyAlignment="1" applyProtection="1">
      <alignment horizontal="right" vertical="top"/>
      <protection/>
    </xf>
    <xf numFmtId="0" fontId="6" fillId="0" borderId="20" xfId="0" applyFont="1" applyFill="1" applyBorder="1" applyAlignment="1">
      <alignment horizontal="left" vertical="top" wrapText="1"/>
    </xf>
    <xf numFmtId="173" fontId="6" fillId="0" borderId="20" xfId="46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Border="1" applyAlignment="1">
      <alignment vertical="top" wrapText="1"/>
    </xf>
    <xf numFmtId="0" fontId="5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1" fontId="7" fillId="0" borderId="10" xfId="58" applyNumberFormat="1" applyFont="1" applyBorder="1" applyAlignment="1" applyProtection="1">
      <alignment/>
      <protection/>
    </xf>
    <xf numFmtId="0" fontId="20" fillId="0" borderId="0" xfId="54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43" fontId="6" fillId="0" borderId="10" xfId="40" applyNumberFormat="1" applyFont="1" applyFill="1" applyBorder="1" applyAlignment="1" applyProtection="1">
      <alignment horizontal="center" vertical="top"/>
      <protection/>
    </xf>
    <xf numFmtId="173" fontId="6" fillId="0" borderId="20" xfId="46" applyNumberFormat="1" applyFont="1" applyFill="1" applyBorder="1" applyAlignment="1" applyProtection="1">
      <alignment horizontal="center" vertical="top"/>
      <protection/>
    </xf>
    <xf numFmtId="173" fontId="6" fillId="0" borderId="10" xfId="46" applyNumberFormat="1" applyFont="1" applyFill="1" applyBorder="1" applyAlignment="1" applyProtection="1">
      <alignment horizontal="center" vertical="top"/>
      <protection/>
    </xf>
    <xf numFmtId="173" fontId="6" fillId="0" borderId="21" xfId="46" applyNumberFormat="1" applyFont="1" applyFill="1" applyBorder="1" applyAlignment="1" applyProtection="1">
      <alignment horizontal="center" vertical="top"/>
      <protection/>
    </xf>
    <xf numFmtId="173" fontId="6" fillId="0" borderId="10" xfId="40" applyNumberFormat="1" applyFont="1" applyFill="1" applyBorder="1" applyAlignment="1" applyProtection="1">
      <alignment horizontal="center" vertical="top"/>
      <protection/>
    </xf>
    <xf numFmtId="0" fontId="41" fillId="0" borderId="20" xfId="55" applyFont="1" applyFill="1" applyBorder="1" applyAlignment="1">
      <alignment horizontal="center" vertical="top" wrapText="1"/>
      <protection/>
    </xf>
    <xf numFmtId="0" fontId="8" fillId="0" borderId="20" xfId="55" applyFont="1" applyFill="1" applyBorder="1" applyAlignment="1">
      <alignment horizontal="center" vertical="top" wrapText="1"/>
      <protection/>
    </xf>
    <xf numFmtId="0" fontId="6" fillId="0" borderId="20" xfId="55" applyFont="1" applyFill="1" applyBorder="1" applyAlignment="1">
      <alignment horizontal="left" vertical="top" wrapText="1"/>
      <protection/>
    </xf>
    <xf numFmtId="0" fontId="6" fillId="0" borderId="20" xfId="55" applyFont="1" applyFill="1" applyBorder="1" applyAlignment="1">
      <alignment horizontal="center" vertical="top" wrapText="1"/>
      <protection/>
    </xf>
    <xf numFmtId="43" fontId="8" fillId="0" borderId="10" xfId="43" applyNumberFormat="1" applyFont="1" applyFill="1" applyBorder="1" applyAlignment="1" applyProtection="1">
      <alignment horizontal="right" vertical="top"/>
      <protection/>
    </xf>
    <xf numFmtId="0" fontId="46" fillId="0" borderId="10" xfId="0" applyFont="1" applyFill="1" applyBorder="1" applyAlignment="1">
      <alignment horizontal="left" vertical="top" wrapText="1"/>
    </xf>
    <xf numFmtId="43" fontId="6" fillId="0" borderId="10" xfId="43" applyNumberFormat="1" applyFont="1" applyFill="1" applyBorder="1" applyAlignment="1" applyProtection="1">
      <alignment horizontal="right" vertical="top"/>
      <protection/>
    </xf>
    <xf numFmtId="43" fontId="6" fillId="0" borderId="10" xfId="40" applyNumberFormat="1" applyFont="1" applyFill="1" applyBorder="1" applyAlignment="1" applyProtection="1">
      <alignment horizontal="right" vertical="top"/>
      <protection/>
    </xf>
    <xf numFmtId="0" fontId="8" fillId="0" borderId="22" xfId="55" applyFont="1" applyFill="1" applyBorder="1" applyAlignment="1">
      <alignment horizontal="center" vertical="top" wrapText="1"/>
      <protection/>
    </xf>
    <xf numFmtId="173" fontId="8" fillId="0" borderId="22" xfId="46" applyNumberFormat="1" applyFont="1" applyFill="1" applyBorder="1" applyAlignment="1" applyProtection="1">
      <alignment horizontal="right" vertical="top"/>
      <protection/>
    </xf>
    <xf numFmtId="0" fontId="8" fillId="0" borderId="10" xfId="55" applyFont="1" applyFill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horizontal="center" vertical="top" wrapText="1"/>
      <protection/>
    </xf>
    <xf numFmtId="0" fontId="8" fillId="0" borderId="21" xfId="55" applyFont="1" applyFill="1" applyBorder="1" applyAlignment="1">
      <alignment horizontal="center" vertical="top" wrapText="1"/>
      <protection/>
    </xf>
    <xf numFmtId="0" fontId="6" fillId="0" borderId="22" xfId="55" applyFont="1" applyFill="1" applyBorder="1" applyAlignment="1">
      <alignment horizontal="left" vertical="top" wrapText="1"/>
      <protection/>
    </xf>
    <xf numFmtId="0" fontId="6" fillId="0" borderId="22" xfId="55" applyFont="1" applyFill="1" applyBorder="1" applyAlignment="1">
      <alignment horizontal="center" vertical="top" wrapText="1"/>
      <protection/>
    </xf>
    <xf numFmtId="173" fontId="6" fillId="0" borderId="22" xfId="46" applyNumberFormat="1" applyFont="1" applyFill="1" applyBorder="1" applyAlignment="1" applyProtection="1">
      <alignment horizontal="right" vertical="top"/>
      <protection/>
    </xf>
    <xf numFmtId="0" fontId="6" fillId="0" borderId="10" xfId="55" applyFont="1" applyFill="1" applyBorder="1" applyAlignment="1">
      <alignment horizontal="left"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21" xfId="55" applyFont="1" applyFill="1" applyBorder="1" applyAlignment="1">
      <alignment horizontal="left" vertical="top" wrapText="1"/>
      <protection/>
    </xf>
    <xf numFmtId="0" fontId="6" fillId="0" borderId="21" xfId="55" applyFont="1" applyFill="1" applyBorder="1" applyAlignment="1">
      <alignment horizontal="center" vertical="top" wrapText="1"/>
      <protection/>
    </xf>
    <xf numFmtId="0" fontId="8" fillId="0" borderId="20" xfId="55" applyFont="1" applyFill="1" applyBorder="1" applyAlignment="1">
      <alignment vertical="top" wrapText="1"/>
      <protection/>
    </xf>
    <xf numFmtId="0" fontId="6" fillId="0" borderId="20" xfId="55" applyFont="1" applyFill="1" applyBorder="1" applyAlignment="1">
      <alignment vertical="top" wrapText="1"/>
      <protection/>
    </xf>
    <xf numFmtId="0" fontId="23" fillId="0" borderId="10" xfId="67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0" fillId="0" borderId="10" xfId="55" applyFont="1" applyFill="1" applyBorder="1" applyAlignment="1">
      <alignment horizontal="center" vertical="top" wrapText="1"/>
      <protection/>
    </xf>
    <xf numFmtId="0" fontId="10" fillId="0" borderId="20" xfId="55" applyFont="1" applyFill="1" applyBorder="1" applyAlignment="1">
      <alignment horizontal="center" vertical="top" wrapText="1"/>
      <protection/>
    </xf>
    <xf numFmtId="173" fontId="8" fillId="0" borderId="10" xfId="46" applyNumberFormat="1" applyFont="1" applyFill="1" applyBorder="1" applyAlignment="1" applyProtection="1">
      <alignment vertical="top"/>
      <protection/>
    </xf>
    <xf numFmtId="0" fontId="8" fillId="0" borderId="10" xfId="57" applyFont="1" applyFill="1" applyBorder="1" applyAlignment="1">
      <alignment horizontal="center"/>
      <protection/>
    </xf>
    <xf numFmtId="176" fontId="8" fillId="0" borderId="10" xfId="43" applyNumberFormat="1" applyFont="1" applyFill="1" applyBorder="1" applyAlignment="1" applyProtection="1">
      <alignment horizontal="right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43" fontId="6" fillId="0" borderId="11" xfId="43" applyNumberFormat="1" applyFont="1" applyFill="1" applyBorder="1" applyAlignment="1" applyProtection="1">
      <alignment horizontal="right" vertical="top"/>
      <protection/>
    </xf>
    <xf numFmtId="173" fontId="6" fillId="0" borderId="11" xfId="46" applyNumberFormat="1" applyFont="1" applyFill="1" applyBorder="1" applyAlignment="1" applyProtection="1">
      <alignment horizontal="right" vertical="top"/>
      <protection/>
    </xf>
    <xf numFmtId="0" fontId="18" fillId="0" borderId="10" xfId="57" applyFont="1" applyFill="1" applyBorder="1" applyAlignment="1" applyProtection="1">
      <alignment horizontal="center"/>
      <protection/>
    </xf>
    <xf numFmtId="173" fontId="8" fillId="0" borderId="20" xfId="46" applyNumberFormat="1" applyFont="1" applyFill="1" applyBorder="1" applyAlignment="1" applyProtection="1">
      <alignment horizontal="center"/>
      <protection/>
    </xf>
    <xf numFmtId="0" fontId="8" fillId="0" borderId="10" xfId="55" applyFont="1" applyFill="1" applyBorder="1" applyAlignment="1">
      <alignment vertical="center" wrapText="1"/>
      <protection/>
    </xf>
    <xf numFmtId="49" fontId="8" fillId="0" borderId="20" xfId="55" applyNumberFormat="1" applyFont="1" applyFill="1" applyBorder="1" applyAlignment="1">
      <alignment vertical="top" wrapText="1"/>
      <protection/>
    </xf>
    <xf numFmtId="0" fontId="9" fillId="0" borderId="20" xfId="55" applyFont="1" applyFill="1" applyBorder="1" applyAlignment="1">
      <alignment horizontal="center" vertical="top" wrapText="1"/>
      <protection/>
    </xf>
    <xf numFmtId="1" fontId="7" fillId="0" borderId="16" xfId="58" applyNumberFormat="1" applyFont="1" applyBorder="1" applyAlignment="1" applyProtection="1">
      <alignment horizontal="center"/>
      <protection/>
    </xf>
    <xf numFmtId="0" fontId="8" fillId="0" borderId="20" xfId="0" applyFont="1" applyFill="1" applyBorder="1" applyAlignment="1">
      <alignment vertical="center" wrapText="1"/>
    </xf>
    <xf numFmtId="173" fontId="8" fillId="0" borderId="20" xfId="0" applyNumberFormat="1" applyFont="1" applyFill="1" applyBorder="1" applyAlignment="1">
      <alignment horizontal="right" vertical="top"/>
    </xf>
    <xf numFmtId="0" fontId="8" fillId="0" borderId="10" xfId="55" applyFont="1" applyFill="1" applyBorder="1" applyAlignment="1" applyProtection="1">
      <alignment horizontal="left"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177" fontId="8" fillId="0" borderId="10" xfId="46" applyNumberFormat="1" applyFont="1" applyFill="1" applyBorder="1" applyAlignment="1" applyProtection="1">
      <alignment horizontal="right" vertical="top"/>
      <protection/>
    </xf>
    <xf numFmtId="0" fontId="8" fillId="0" borderId="20" xfId="55" applyFont="1" applyFill="1" applyBorder="1" applyAlignment="1">
      <alignment horizontal="center"/>
      <protection/>
    </xf>
    <xf numFmtId="177" fontId="8" fillId="0" borderId="20" xfId="46" applyNumberFormat="1" applyFont="1" applyFill="1" applyBorder="1" applyAlignment="1" applyProtection="1">
      <alignment horizontal="right"/>
      <protection/>
    </xf>
    <xf numFmtId="0" fontId="9" fillId="0" borderId="20" xfId="55" applyFont="1" applyFill="1" applyBorder="1" applyAlignment="1" applyProtection="1">
      <alignment horizontal="center"/>
      <protection/>
    </xf>
    <xf numFmtId="0" fontId="45" fillId="0" borderId="20" xfId="55" applyFont="1" applyFill="1" applyBorder="1" applyAlignment="1" applyProtection="1">
      <alignment horizontal="center" vertical="center" textRotation="90" wrapText="1"/>
      <protection/>
    </xf>
    <xf numFmtId="0" fontId="8" fillId="0" borderId="10" xfId="55" applyFont="1" applyFill="1" applyBorder="1" applyAlignment="1">
      <alignment horizontal="center" vertical="center"/>
      <protection/>
    </xf>
    <xf numFmtId="2" fontId="8" fillId="0" borderId="10" xfId="55" applyNumberFormat="1" applyFont="1" applyFill="1" applyBorder="1" applyAlignment="1">
      <alignment horizontal="right" vertical="top"/>
      <protection/>
    </xf>
    <xf numFmtId="2" fontId="8" fillId="0" borderId="16" xfId="55" applyNumberFormat="1" applyFont="1" applyFill="1" applyBorder="1" applyAlignment="1">
      <alignment horizontal="right" vertical="top"/>
      <protection/>
    </xf>
    <xf numFmtId="0" fontId="8" fillId="0" borderId="16" xfId="55" applyFont="1" applyFill="1" applyBorder="1" applyAlignment="1">
      <alignment horizontal="left" vertical="top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left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0" xfId="55" applyFont="1" applyFill="1" applyBorder="1" applyAlignment="1" applyProtection="1">
      <alignment horizontal="left" vertical="top" wrapText="1"/>
      <protection/>
    </xf>
    <xf numFmtId="0" fontId="8" fillId="0" borderId="10" xfId="55" applyFont="1" applyFill="1" applyBorder="1" applyAlignment="1" applyProtection="1">
      <alignment horizontal="left"/>
      <protection/>
    </xf>
    <xf numFmtId="43" fontId="8" fillId="0" borderId="16" xfId="45" applyNumberFormat="1" applyFont="1" applyFill="1" applyBorder="1" applyAlignment="1" applyProtection="1">
      <alignment horizontal="right" vertical="top"/>
      <protection/>
    </xf>
    <xf numFmtId="43" fontId="8" fillId="0" borderId="10" xfId="45" applyNumberFormat="1" applyFont="1" applyFill="1" applyBorder="1" applyAlignment="1" applyProtection="1">
      <alignment horizontal="right" vertical="top"/>
      <protection/>
    </xf>
    <xf numFmtId="0" fontId="8" fillId="0" borderId="20" xfId="55" applyFont="1" applyFill="1" applyBorder="1" applyAlignment="1" applyProtection="1">
      <alignment horizontal="left" vertical="top" wrapText="1"/>
      <protection/>
    </xf>
    <xf numFmtId="0" fontId="8" fillId="0" borderId="22" xfId="55" applyFont="1" applyFill="1" applyBorder="1" applyAlignment="1">
      <alignment vertical="top" wrapText="1"/>
      <protection/>
    </xf>
    <xf numFmtId="177" fontId="8" fillId="0" borderId="20" xfId="46" applyNumberFormat="1" applyFont="1" applyFill="1" applyBorder="1" applyAlignment="1" applyProtection="1">
      <alignment horizontal="right" vertical="top"/>
      <protection/>
    </xf>
    <xf numFmtId="0" fontId="9" fillId="0" borderId="20" xfId="55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 wrapText="1"/>
    </xf>
    <xf numFmtId="2" fontId="48" fillId="0" borderId="10" xfId="0" applyNumberFormat="1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wrapText="1"/>
    </xf>
    <xf numFmtId="2" fontId="48" fillId="0" borderId="23" xfId="0" applyNumberFormat="1" applyFont="1" applyFill="1" applyBorder="1" applyAlignment="1">
      <alignment horizontal="right" vertical="center"/>
    </xf>
    <xf numFmtId="2" fontId="48" fillId="0" borderId="11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wrapText="1"/>
    </xf>
    <xf numFmtId="0" fontId="9" fillId="0" borderId="21" xfId="55" applyFont="1" applyFill="1" applyBorder="1" applyAlignment="1" applyProtection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8" fillId="0" borderId="10" xfId="56" applyFont="1" applyFill="1" applyBorder="1" applyAlignment="1" applyProtection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top" wrapText="1"/>
      <protection/>
    </xf>
    <xf numFmtId="176" fontId="8" fillId="0" borderId="10" xfId="44" applyNumberFormat="1" applyFont="1" applyFill="1" applyBorder="1" applyAlignment="1" applyProtection="1">
      <alignment horizontal="right" vertical="top"/>
      <protection/>
    </xf>
    <xf numFmtId="0" fontId="8" fillId="0" borderId="10" xfId="56" applyFont="1" applyFill="1" applyBorder="1" applyAlignment="1">
      <alignment vertical="top" wrapText="1"/>
      <protection/>
    </xf>
    <xf numFmtId="43" fontId="8" fillId="0" borderId="10" xfId="44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0" xfId="59" applyFont="1" applyBorder="1" applyAlignment="1">
      <alignment horizontal="right"/>
      <protection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5" fillId="0" borderId="0" xfId="54" applyFont="1" applyAlignment="1">
      <alignment horizontal="left"/>
      <protection/>
    </xf>
    <xf numFmtId="0" fontId="18" fillId="0" borderId="24" xfId="54" applyFont="1" applyBorder="1" applyAlignment="1">
      <alignment horizontal="right"/>
      <protection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17" fillId="0" borderId="11" xfId="54" applyFont="1" applyBorder="1" applyAlignment="1">
      <alignment horizontal="center" vertical="center"/>
      <protection/>
    </xf>
    <xf numFmtId="0" fontId="17" fillId="0" borderId="23" xfId="54" applyFont="1" applyBorder="1" applyAlignment="1">
      <alignment horizontal="center" vertical="center"/>
      <protection/>
    </xf>
    <xf numFmtId="0" fontId="17" fillId="0" borderId="11" xfId="54" applyFont="1" applyBorder="1" applyAlignment="1">
      <alignment horizontal="center" vertical="center" wrapText="1"/>
      <protection/>
    </xf>
    <xf numFmtId="0" fontId="17" fillId="0" borderId="16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7" fillId="0" borderId="27" xfId="54" applyFont="1" applyBorder="1" applyAlignment="1">
      <alignment horizontal="center" vertical="center"/>
      <protection/>
    </xf>
    <xf numFmtId="0" fontId="17" fillId="0" borderId="28" xfId="54" applyFont="1" applyBorder="1" applyAlignment="1">
      <alignment horizontal="center" vertical="center"/>
      <protection/>
    </xf>
    <xf numFmtId="0" fontId="17" fillId="0" borderId="29" xfId="54" applyFont="1" applyBorder="1" applyAlignment="1">
      <alignment horizontal="center" vertical="center"/>
      <protection/>
    </xf>
    <xf numFmtId="0" fontId="17" fillId="0" borderId="0" xfId="54" applyFont="1" applyAlignment="1">
      <alignment horizontal="left"/>
      <protection/>
    </xf>
    <xf numFmtId="0" fontId="19" fillId="0" borderId="27" xfId="54" applyFont="1" applyBorder="1" applyAlignment="1">
      <alignment horizontal="right"/>
      <protection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18" fillId="0" borderId="27" xfId="54" applyFont="1" applyBorder="1" applyAlignment="1">
      <alignment horizontal="right"/>
      <protection/>
    </xf>
    <xf numFmtId="0" fontId="9" fillId="0" borderId="0" xfId="54" applyFont="1" applyAlignment="1">
      <alignment horizontal="center"/>
      <protection/>
    </xf>
    <xf numFmtId="0" fontId="7" fillId="0" borderId="12" xfId="58" applyFont="1" applyBorder="1" applyAlignment="1">
      <alignment horizontal="center"/>
      <protection/>
    </xf>
    <xf numFmtId="0" fontId="6" fillId="0" borderId="10" xfId="0" applyFont="1" applyBorder="1" applyAlignment="1">
      <alignment horizontal="right" vertical="center"/>
    </xf>
    <xf numFmtId="0" fontId="7" fillId="0" borderId="18" xfId="58" applyFont="1" applyBorder="1" applyAlignment="1">
      <alignment horizontal="center" vertical="center" textRotation="90"/>
      <protection/>
    </xf>
    <xf numFmtId="0" fontId="7" fillId="0" borderId="19" xfId="58" applyFont="1" applyBorder="1" applyAlignment="1">
      <alignment horizontal="center" vertical="center" textRotation="90"/>
      <protection/>
    </xf>
    <xf numFmtId="0" fontId="7" fillId="0" borderId="18" xfId="58" applyFont="1" applyBorder="1" applyAlignment="1">
      <alignment horizontal="center" vertical="center" textRotation="90"/>
      <protection/>
    </xf>
    <xf numFmtId="0" fontId="7" fillId="0" borderId="19" xfId="58" applyFont="1" applyBorder="1" applyAlignment="1">
      <alignment horizontal="center" vertical="center" textRotation="90"/>
      <protection/>
    </xf>
    <xf numFmtId="0" fontId="7" fillId="0" borderId="18" xfId="58" applyFont="1" applyBorder="1" applyAlignment="1">
      <alignment horizontal="center" vertical="center"/>
      <protection/>
    </xf>
    <xf numFmtId="0" fontId="7" fillId="0" borderId="19" xfId="58" applyFont="1" applyBorder="1" applyAlignment="1">
      <alignment horizontal="center" vertical="center"/>
      <protection/>
    </xf>
    <xf numFmtId="0" fontId="10" fillId="0" borderId="18" xfId="58" applyFont="1" applyBorder="1" applyAlignment="1">
      <alignment horizontal="center" vertical="center" textRotation="90"/>
      <protection/>
    </xf>
    <xf numFmtId="0" fontId="10" fillId="0" borderId="19" xfId="58" applyFont="1" applyBorder="1" applyAlignment="1">
      <alignment horizontal="center" vertical="center" textRotation="90"/>
      <protection/>
    </xf>
    <xf numFmtId="0" fontId="17" fillId="0" borderId="0" xfId="54" applyFont="1" applyAlignment="1">
      <alignment horizontal="center"/>
      <protection/>
    </xf>
    <xf numFmtId="0" fontId="17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7" fillId="0" borderId="13" xfId="58" applyFont="1" applyBorder="1" applyAlignment="1">
      <alignment horizontal="center" vertical="center" textRotation="90"/>
      <protection/>
    </xf>
    <xf numFmtId="0" fontId="7" fillId="0" borderId="13" xfId="58" applyFont="1" applyBorder="1" applyAlignment="1">
      <alignment horizontal="center" vertical="center" textRotation="90"/>
      <protection/>
    </xf>
    <xf numFmtId="0" fontId="6" fillId="0" borderId="0" xfId="0" applyFont="1" applyFill="1" applyAlignment="1">
      <alignment horizontal="left" vertical="center"/>
    </xf>
    <xf numFmtId="0" fontId="10" fillId="0" borderId="13" xfId="58" applyFont="1" applyBorder="1" applyAlignment="1">
      <alignment horizontal="center" vertical="center" textRotation="90"/>
      <protection/>
    </xf>
    <xf numFmtId="0" fontId="7" fillId="0" borderId="13" xfId="58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0" fontId="40" fillId="0" borderId="27" xfId="0" applyFont="1" applyBorder="1" applyAlignment="1">
      <alignment horizontal="right" vertical="center"/>
    </xf>
    <xf numFmtId="0" fontId="40" fillId="0" borderId="28" xfId="0" applyFont="1" applyBorder="1" applyAlignment="1">
      <alignment horizontal="right" vertical="center"/>
    </xf>
    <xf numFmtId="0" fontId="40" fillId="0" borderId="29" xfId="0" applyFont="1" applyBorder="1" applyAlignment="1">
      <alignment horizontal="right" vertical="center"/>
    </xf>
    <xf numFmtId="0" fontId="10" fillId="0" borderId="10" xfId="58" applyFont="1" applyBorder="1" applyAlignment="1">
      <alignment horizontal="center" vertical="center" textRotation="90"/>
      <protection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 textRotation="90"/>
      <protection/>
    </xf>
    <xf numFmtId="0" fontId="7" fillId="0" borderId="10" xfId="58" applyFont="1" applyBorder="1" applyAlignment="1">
      <alignment horizontal="center" vertical="center" textRotation="90"/>
      <protection/>
    </xf>
    <xf numFmtId="0" fontId="7" fillId="0" borderId="10" xfId="58" applyFont="1" applyBorder="1" applyAlignment="1">
      <alignment horizontal="center" vertical="center"/>
      <protection/>
    </xf>
    <xf numFmtId="0" fontId="17" fillId="0" borderId="0" xfId="54" applyFont="1" applyAlignment="1">
      <alignment horizontal="left"/>
      <protection/>
    </xf>
    <xf numFmtId="0" fontId="7" fillId="0" borderId="27" xfId="58" applyFont="1" applyBorder="1" applyAlignment="1">
      <alignment horizontal="center"/>
      <protection/>
    </xf>
    <xf numFmtId="0" fontId="7" fillId="0" borderId="28" xfId="58" applyFont="1" applyBorder="1" applyAlignment="1">
      <alignment horizontal="center"/>
      <protection/>
    </xf>
    <xf numFmtId="0" fontId="7" fillId="0" borderId="29" xfId="58" applyFont="1" applyBorder="1" applyAlignment="1">
      <alignment horizontal="center"/>
      <protection/>
    </xf>
    <xf numFmtId="0" fontId="7" fillId="0" borderId="11" xfId="58" applyFont="1" applyBorder="1" applyAlignment="1">
      <alignment horizontal="center" vertical="center" textRotation="90"/>
      <protection/>
    </xf>
    <xf numFmtId="0" fontId="7" fillId="0" borderId="16" xfId="58" applyFont="1" applyBorder="1" applyAlignment="1">
      <alignment horizontal="center" vertical="center" textRotation="90"/>
      <protection/>
    </xf>
    <xf numFmtId="0" fontId="7" fillId="0" borderId="11" xfId="58" applyFont="1" applyBorder="1" applyAlignment="1">
      <alignment horizontal="center" vertical="center" textRotation="90"/>
      <protection/>
    </xf>
    <xf numFmtId="0" fontId="7" fillId="0" borderId="16" xfId="58" applyFont="1" applyBorder="1" applyAlignment="1">
      <alignment horizontal="center" vertical="center" textRotation="90"/>
      <protection/>
    </xf>
    <xf numFmtId="0" fontId="7" fillId="0" borderId="11" xfId="58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 10" xfId="43"/>
    <cellStyle name="Comma 2 19" xfId="44"/>
    <cellStyle name="Comma 2 2" xfId="45"/>
    <cellStyle name="Comma 3" xfId="46"/>
    <cellStyle name="Hyperlink" xfId="47"/>
    <cellStyle name="Ievade" xfId="48"/>
    <cellStyle name="Followed Hyperlink" xfId="49"/>
    <cellStyle name="Izvade" xfId="50"/>
    <cellStyle name="Kopsumma" xfId="51"/>
    <cellStyle name="Labs" xfId="52"/>
    <cellStyle name="Neitrāls" xfId="53"/>
    <cellStyle name="Normal 2" xfId="54"/>
    <cellStyle name="Normal 3" xfId="55"/>
    <cellStyle name="Normal 3 2" xfId="56"/>
    <cellStyle name="Normal 4" xfId="57"/>
    <cellStyle name="Normal_BS" xfId="58"/>
    <cellStyle name="Normal_Sheet1" xfId="59"/>
    <cellStyle name="Nosaukums" xfId="60"/>
    <cellStyle name="Pārbaudes šūna" xfId="61"/>
    <cellStyle name="Paskaidrojošs teksts" xfId="62"/>
    <cellStyle name="Piezīme" xfId="63"/>
    <cellStyle name="Percent" xfId="64"/>
    <cellStyle name="Saistītā šūna" xfId="65"/>
    <cellStyle name="Slikts" xfId="66"/>
    <cellStyle name="Style 1" xfId="67"/>
    <cellStyle name="Currency" xfId="68"/>
    <cellStyle name="Currency [0]" xfId="69"/>
    <cellStyle name="Virsraksts 1" xfId="70"/>
    <cellStyle name="Virsraksts 2" xfId="71"/>
    <cellStyle name="Virsraksts 3" xfId="72"/>
    <cellStyle name="Virsraksts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5" max="5" width="29.57421875" style="0" customWidth="1"/>
    <col min="6" max="6" width="18.28125" style="0" customWidth="1"/>
  </cols>
  <sheetData>
    <row r="1" ht="14.25">
      <c r="G1" s="1" t="s">
        <v>6</v>
      </c>
    </row>
    <row r="4" spans="4:8" ht="18.75">
      <c r="D4" s="188" t="s">
        <v>7</v>
      </c>
      <c r="E4" s="188"/>
      <c r="F4" s="188"/>
      <c r="G4" s="188"/>
      <c r="H4" s="188"/>
    </row>
    <row r="6" spans="2:8" ht="12.75">
      <c r="B6" s="189" t="s">
        <v>512</v>
      </c>
      <c r="C6" s="189"/>
      <c r="D6" s="189"/>
      <c r="E6" s="189"/>
      <c r="F6" s="189"/>
      <c r="G6" s="189"/>
      <c r="H6" s="189"/>
    </row>
    <row r="7" spans="2:8" ht="12.75" customHeight="1">
      <c r="B7" s="189"/>
      <c r="C7" s="189"/>
      <c r="D7" s="189"/>
      <c r="E7" s="189"/>
      <c r="F7" s="189"/>
      <c r="G7" s="189"/>
      <c r="H7" s="189"/>
    </row>
    <row r="8" spans="1:8" ht="12.75" customHeight="1">
      <c r="A8" t="s">
        <v>513</v>
      </c>
      <c r="B8" s="2"/>
      <c r="C8" s="2"/>
      <c r="D8" s="2"/>
      <c r="E8" s="2"/>
      <c r="F8" s="2"/>
      <c r="G8" s="2"/>
      <c r="H8" s="2"/>
    </row>
    <row r="10" spans="1:3" s="5" customFormat="1" ht="15">
      <c r="A10" s="3" t="s">
        <v>8</v>
      </c>
      <c r="B10" s="4"/>
      <c r="C10" s="4"/>
    </row>
    <row r="11" spans="1:3" s="5" customFormat="1" ht="15">
      <c r="A11" s="4" t="s">
        <v>9</v>
      </c>
      <c r="B11" s="6"/>
      <c r="C11" s="6"/>
    </row>
    <row r="12" spans="1:3" s="5" customFormat="1" ht="15">
      <c r="A12" s="4" t="s">
        <v>10</v>
      </c>
      <c r="B12" s="4"/>
      <c r="C12" s="4"/>
    </row>
    <row r="14" spans="1:6" s="5" customFormat="1" ht="15">
      <c r="A14" s="7" t="s">
        <v>511</v>
      </c>
      <c r="B14" s="7"/>
      <c r="C14" s="7"/>
      <c r="D14" s="7"/>
      <c r="E14" s="7"/>
      <c r="F14" s="7"/>
    </row>
    <row r="15" s="5" customFormat="1" ht="15">
      <c r="A15" s="5" t="s">
        <v>56</v>
      </c>
    </row>
    <row r="16" spans="1:10" s="8" customFormat="1" ht="15">
      <c r="A16" s="190" t="s">
        <v>515</v>
      </c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2" ht="15.75">
      <c r="A17" s="191" t="s">
        <v>11</v>
      </c>
      <c r="B17" s="191"/>
    </row>
    <row r="18" spans="1:2" ht="12.75">
      <c r="A18" s="9"/>
      <c r="B18" s="9"/>
    </row>
    <row r="19" spans="1:6" s="11" customFormat="1" ht="15.75">
      <c r="A19" s="10"/>
      <c r="B19" s="10"/>
      <c r="F19" s="11" t="s">
        <v>12</v>
      </c>
    </row>
    <row r="20" spans="1:2" ht="12.75">
      <c r="A20" s="9"/>
      <c r="B20" s="9"/>
    </row>
    <row r="21" spans="1:6" s="11" customFormat="1" ht="37.5" customHeight="1">
      <c r="A21" s="12" t="s">
        <v>13</v>
      </c>
      <c r="B21" s="193" t="s">
        <v>14</v>
      </c>
      <c r="C21" s="193"/>
      <c r="D21" s="193"/>
      <c r="E21" s="193"/>
      <c r="F21" s="259" t="s">
        <v>514</v>
      </c>
    </row>
    <row r="22" spans="1:6" ht="49.5" customHeight="1">
      <c r="A22" s="13" t="s">
        <v>15</v>
      </c>
      <c r="B22" s="194" t="s">
        <v>510</v>
      </c>
      <c r="C22" s="194"/>
      <c r="D22" s="194"/>
      <c r="E22" s="194"/>
      <c r="F22" s="14"/>
    </row>
    <row r="23" spans="1:6" s="11" customFormat="1" ht="15.75">
      <c r="A23" s="192" t="s">
        <v>16</v>
      </c>
      <c r="B23" s="192"/>
      <c r="C23" s="192"/>
      <c r="D23" s="192"/>
      <c r="E23" s="192"/>
      <c r="F23" s="15"/>
    </row>
    <row r="24" spans="1:6" s="11" customFormat="1" ht="15.75">
      <c r="A24" s="192" t="s">
        <v>17</v>
      </c>
      <c r="B24" s="192"/>
      <c r="C24" s="192"/>
      <c r="D24" s="192"/>
      <c r="E24" s="192"/>
      <c r="F24" s="15"/>
    </row>
    <row r="25" spans="1:6" s="11" customFormat="1" ht="15.75">
      <c r="A25" s="192" t="s">
        <v>18</v>
      </c>
      <c r="B25" s="192"/>
      <c r="C25" s="192"/>
      <c r="D25" s="192"/>
      <c r="E25" s="192"/>
      <c r="F25" s="15"/>
    </row>
    <row r="27" s="5" customFormat="1" ht="15">
      <c r="B27" s="5" t="s">
        <v>19</v>
      </c>
    </row>
    <row r="28" s="5" customFormat="1" ht="15">
      <c r="B28" s="5" t="s">
        <v>20</v>
      </c>
    </row>
  </sheetData>
  <sheetProtection/>
  <mergeCells count="9">
    <mergeCell ref="D4:H4"/>
    <mergeCell ref="B6:H7"/>
    <mergeCell ref="A16:J16"/>
    <mergeCell ref="A17:B17"/>
    <mergeCell ref="A25:E25"/>
    <mergeCell ref="B21:E21"/>
    <mergeCell ref="B22:E22"/>
    <mergeCell ref="A23:E23"/>
    <mergeCell ref="A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&amp;CNolikuma pielikuma Nr.5 "Līguma projekts" 4.pielikums "Tehniskais projekts un Darbu daudzumu saraksts"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13" t="s">
        <v>263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71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</row>
    <row r="12" spans="1:2" ht="15.75">
      <c r="A12" s="191" t="s">
        <v>11</v>
      </c>
      <c r="B12" s="191"/>
    </row>
    <row r="13" spans="10:11" ht="15">
      <c r="J13" s="29" t="s">
        <v>44</v>
      </c>
      <c r="K13" s="29"/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 customHeight="1">
      <c r="A16" s="250" t="s">
        <v>25</v>
      </c>
      <c r="B16" s="252" t="s">
        <v>26</v>
      </c>
      <c r="C16" s="254" t="s">
        <v>46</v>
      </c>
      <c r="D16" s="252" t="s">
        <v>47</v>
      </c>
      <c r="E16" s="250" t="s">
        <v>48</v>
      </c>
      <c r="F16" s="247" t="s">
        <v>49</v>
      </c>
      <c r="G16" s="248"/>
      <c r="H16" s="248"/>
      <c r="I16" s="248"/>
      <c r="J16" s="248"/>
      <c r="K16" s="249"/>
      <c r="L16" s="247" t="s">
        <v>50</v>
      </c>
      <c r="M16" s="248"/>
      <c r="N16" s="248"/>
      <c r="O16" s="248"/>
      <c r="P16" s="249"/>
    </row>
    <row r="17" spans="1:16" s="5" customFormat="1" ht="67.5" customHeight="1">
      <c r="A17" s="251"/>
      <c r="B17" s="253"/>
      <c r="C17" s="255"/>
      <c r="D17" s="253"/>
      <c r="E17" s="251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8.75">
      <c r="A19" s="61">
        <v>1</v>
      </c>
      <c r="B19" s="62"/>
      <c r="C19" s="127" t="s">
        <v>246</v>
      </c>
      <c r="D19" s="108" t="s">
        <v>105</v>
      </c>
      <c r="E19" s="80">
        <v>4.4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8.75">
      <c r="A20" s="61">
        <v>2</v>
      </c>
      <c r="B20" s="62"/>
      <c r="C20" s="127" t="s">
        <v>247</v>
      </c>
      <c r="D20" s="108" t="s">
        <v>105</v>
      </c>
      <c r="E20" s="80">
        <v>9.08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63">
      <c r="A21" s="61">
        <v>3</v>
      </c>
      <c r="B21" s="62"/>
      <c r="C21" s="127" t="s">
        <v>248</v>
      </c>
      <c r="D21" s="108" t="s">
        <v>105</v>
      </c>
      <c r="E21" s="80">
        <v>4.6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47.25">
      <c r="A22" s="61">
        <v>4</v>
      </c>
      <c r="B22" s="62"/>
      <c r="C22" s="127" t="s">
        <v>249</v>
      </c>
      <c r="D22" s="108" t="s">
        <v>105</v>
      </c>
      <c r="E22" s="80">
        <v>31.57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8.75">
      <c r="A23" s="61">
        <v>5</v>
      </c>
      <c r="B23" s="62"/>
      <c r="C23" s="127" t="s">
        <v>250</v>
      </c>
      <c r="D23" s="108" t="s">
        <v>105</v>
      </c>
      <c r="E23" s="80">
        <v>31.28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1.5">
      <c r="A24" s="61">
        <v>6</v>
      </c>
      <c r="B24" s="62"/>
      <c r="C24" s="127" t="s">
        <v>251</v>
      </c>
      <c r="D24" s="108" t="s">
        <v>105</v>
      </c>
      <c r="E24" s="80">
        <v>8.19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7</v>
      </c>
      <c r="B25" s="62"/>
      <c r="C25" s="127" t="s">
        <v>252</v>
      </c>
      <c r="D25" s="108" t="s">
        <v>105</v>
      </c>
      <c r="E25" s="80">
        <v>14.93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47.25">
      <c r="A26" s="61">
        <v>8</v>
      </c>
      <c r="B26" s="62"/>
      <c r="C26" s="127" t="s">
        <v>253</v>
      </c>
      <c r="D26" s="108" t="s">
        <v>105</v>
      </c>
      <c r="E26" s="80">
        <v>4.08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.75">
      <c r="A27" s="61">
        <v>9</v>
      </c>
      <c r="B27" s="62"/>
      <c r="C27" s="127" t="s">
        <v>254</v>
      </c>
      <c r="D27" s="108" t="s">
        <v>105</v>
      </c>
      <c r="E27" s="80">
        <v>38.7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8.75">
      <c r="A28" s="61">
        <v>10</v>
      </c>
      <c r="B28" s="62"/>
      <c r="C28" s="127" t="s">
        <v>255</v>
      </c>
      <c r="D28" s="108" t="s">
        <v>105</v>
      </c>
      <c r="E28" s="80">
        <v>68.61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63">
      <c r="A29" s="61">
        <v>11</v>
      </c>
      <c r="B29" s="62"/>
      <c r="C29" s="127" t="s">
        <v>256</v>
      </c>
      <c r="D29" s="108" t="s">
        <v>105</v>
      </c>
      <c r="E29" s="80">
        <v>3.02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26">
      <c r="A30" s="61">
        <v>12</v>
      </c>
      <c r="B30" s="62"/>
      <c r="C30" s="127" t="s">
        <v>257</v>
      </c>
      <c r="D30" s="108" t="s">
        <v>105</v>
      </c>
      <c r="E30" s="80">
        <v>37.64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47.25">
      <c r="A31" s="61">
        <v>13</v>
      </c>
      <c r="B31" s="62"/>
      <c r="C31" s="127" t="s">
        <v>258</v>
      </c>
      <c r="D31" s="108" t="s">
        <v>105</v>
      </c>
      <c r="E31" s="80">
        <v>7.26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27" t="s">
        <v>259</v>
      </c>
      <c r="D32" s="108" t="s">
        <v>61</v>
      </c>
      <c r="E32" s="80">
        <v>25.36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27" t="s">
        <v>260</v>
      </c>
      <c r="D33" s="108" t="s">
        <v>61</v>
      </c>
      <c r="E33" s="80">
        <v>25.36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8.75">
      <c r="A34" s="61">
        <v>16</v>
      </c>
      <c r="B34" s="62"/>
      <c r="C34" s="127" t="s">
        <v>261</v>
      </c>
      <c r="D34" s="108" t="s">
        <v>105</v>
      </c>
      <c r="E34" s="80">
        <v>50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8.75">
      <c r="A35" s="61">
        <v>17</v>
      </c>
      <c r="B35" s="62"/>
      <c r="C35" s="127" t="s">
        <v>262</v>
      </c>
      <c r="D35" s="108" t="s">
        <v>105</v>
      </c>
      <c r="E35" s="80">
        <v>14.72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">
      <c r="A36" s="56"/>
      <c r="B36" s="48"/>
      <c r="C36" s="232" t="s">
        <v>34</v>
      </c>
      <c r="D36" s="233"/>
      <c r="E36" s="233"/>
      <c r="F36" s="233"/>
      <c r="G36" s="233"/>
      <c r="H36" s="233"/>
      <c r="I36" s="233"/>
      <c r="J36" s="233"/>
      <c r="K36" s="234"/>
      <c r="L36" s="50"/>
      <c r="M36" s="51"/>
      <c r="N36" s="51"/>
      <c r="O36" s="51"/>
      <c r="P36" s="51"/>
    </row>
    <row r="37" spans="1:16" s="5" customFormat="1" ht="15">
      <c r="A37" s="56"/>
      <c r="B37" s="48"/>
      <c r="C37" s="235" t="s">
        <v>0</v>
      </c>
      <c r="D37" s="236"/>
      <c r="E37" s="236"/>
      <c r="F37" s="236"/>
      <c r="G37" s="236"/>
      <c r="H37" s="236"/>
      <c r="I37" s="236"/>
      <c r="J37" s="236"/>
      <c r="K37" s="237"/>
      <c r="L37" s="48"/>
      <c r="M37" s="49"/>
      <c r="N37" s="49"/>
      <c r="O37" s="49"/>
      <c r="P37" s="49"/>
    </row>
    <row r="38" spans="1:16" s="5" customFormat="1" ht="15">
      <c r="A38" s="56"/>
      <c r="B38" s="48"/>
      <c r="C38" s="238" t="s">
        <v>1</v>
      </c>
      <c r="D38" s="239"/>
      <c r="E38" s="239"/>
      <c r="F38" s="239"/>
      <c r="G38" s="239"/>
      <c r="H38" s="239"/>
      <c r="I38" s="239"/>
      <c r="J38" s="239"/>
      <c r="K38" s="240"/>
      <c r="L38" s="49"/>
      <c r="M38" s="50"/>
      <c r="N38" s="50"/>
      <c r="O38" s="50"/>
      <c r="P38" s="51"/>
    </row>
    <row r="39" spans="1:5" ht="12.75">
      <c r="A39" s="42"/>
      <c r="E39" s="31"/>
    </row>
    <row r="40" spans="1:5" ht="12.75">
      <c r="A40" s="42"/>
      <c r="E40" s="31"/>
    </row>
    <row r="41" spans="1:9" s="5" customFormat="1" ht="15">
      <c r="A41" s="208" t="s">
        <v>40</v>
      </c>
      <c r="B41" s="208"/>
      <c r="C41" s="208"/>
      <c r="D41" s="208"/>
      <c r="E41" s="208"/>
      <c r="F41" s="208"/>
      <c r="G41" s="208"/>
      <c r="H41" s="208"/>
      <c r="I41" s="208"/>
    </row>
    <row r="42" spans="1:9" s="5" customFormat="1" ht="15">
      <c r="A42" s="57"/>
      <c r="B42" s="224" t="s">
        <v>41</v>
      </c>
      <c r="C42" s="224"/>
      <c r="D42" s="224"/>
      <c r="E42" s="224"/>
      <c r="F42" s="224"/>
      <c r="G42" s="224"/>
      <c r="H42" s="224"/>
      <c r="I42" s="224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246" t="s">
        <v>42</v>
      </c>
      <c r="B44" s="246"/>
      <c r="C44" s="246"/>
      <c r="D44" s="246"/>
      <c r="E44" s="246"/>
      <c r="F44" s="246"/>
      <c r="G44" s="246"/>
      <c r="H44" s="246"/>
      <c r="I44" s="246"/>
    </row>
    <row r="45" spans="1:9" s="5" customFormat="1" ht="15">
      <c r="A45" s="57"/>
      <c r="B45" s="224" t="s">
        <v>41</v>
      </c>
      <c r="C45" s="224"/>
      <c r="D45" s="224"/>
      <c r="E45" s="224"/>
      <c r="F45" s="224"/>
      <c r="G45" s="224"/>
      <c r="H45" s="224"/>
      <c r="I45" s="224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208" t="s">
        <v>43</v>
      </c>
      <c r="B47" s="208"/>
      <c r="C47" s="208"/>
      <c r="D47" s="208"/>
      <c r="E47" s="208"/>
      <c r="F47" s="208"/>
      <c r="G47" s="208"/>
      <c r="H47" s="208"/>
      <c r="I47" s="208"/>
    </row>
  </sheetData>
  <sheetProtection/>
  <mergeCells count="19">
    <mergeCell ref="A11:N11"/>
    <mergeCell ref="F1:J1"/>
    <mergeCell ref="A12:B12"/>
    <mergeCell ref="A16:A17"/>
    <mergeCell ref="B16:B17"/>
    <mergeCell ref="C16:C17"/>
    <mergeCell ref="D16:D17"/>
    <mergeCell ref="E16:E17"/>
    <mergeCell ref="F16:K16"/>
    <mergeCell ref="A44:I44"/>
    <mergeCell ref="B45:I45"/>
    <mergeCell ref="A47:I47"/>
    <mergeCell ref="E2:L2"/>
    <mergeCell ref="L16:P16"/>
    <mergeCell ref="C36:K36"/>
    <mergeCell ref="C37:K37"/>
    <mergeCell ref="C38:K38"/>
    <mergeCell ref="A41:I41"/>
    <mergeCell ref="B42: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13" t="s">
        <v>264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72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  <c r="O11" s="260"/>
    </row>
    <row r="12" spans="1:2" ht="15.75">
      <c r="A12" s="191" t="s">
        <v>11</v>
      </c>
      <c r="B12" s="191"/>
    </row>
    <row r="13" spans="10:11" ht="15">
      <c r="J13" s="29" t="s">
        <v>44</v>
      </c>
      <c r="K13" s="29"/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 customHeight="1">
      <c r="A16" s="250" t="s">
        <v>25</v>
      </c>
      <c r="B16" s="252" t="s">
        <v>26</v>
      </c>
      <c r="C16" s="254" t="s">
        <v>46</v>
      </c>
      <c r="D16" s="252" t="s">
        <v>47</v>
      </c>
      <c r="E16" s="250" t="s">
        <v>48</v>
      </c>
      <c r="F16" s="247" t="s">
        <v>49</v>
      </c>
      <c r="G16" s="248"/>
      <c r="H16" s="248"/>
      <c r="I16" s="248"/>
      <c r="J16" s="248"/>
      <c r="K16" s="249"/>
      <c r="L16" s="247" t="s">
        <v>50</v>
      </c>
      <c r="M16" s="248"/>
      <c r="N16" s="248"/>
      <c r="O16" s="248"/>
      <c r="P16" s="249"/>
    </row>
    <row r="17" spans="1:16" s="5" customFormat="1" ht="67.5" customHeight="1">
      <c r="A17" s="251"/>
      <c r="B17" s="253"/>
      <c r="C17" s="255"/>
      <c r="D17" s="253"/>
      <c r="E17" s="251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31.5">
      <c r="A19" s="61">
        <v>1</v>
      </c>
      <c r="B19" s="62"/>
      <c r="C19" s="130" t="s">
        <v>265</v>
      </c>
      <c r="D19" s="118" t="s">
        <v>104</v>
      </c>
      <c r="E19" s="78">
        <f>10.1+3.94</f>
        <v>14.04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8.75">
      <c r="A20" s="61">
        <v>2</v>
      </c>
      <c r="B20" s="62"/>
      <c r="C20" s="130" t="s">
        <v>266</v>
      </c>
      <c r="D20" s="118" t="s">
        <v>104</v>
      </c>
      <c r="E20" s="78">
        <v>13.58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8.75">
      <c r="A21" s="61">
        <v>3</v>
      </c>
      <c r="B21" s="62"/>
      <c r="C21" s="130" t="s">
        <v>267</v>
      </c>
      <c r="D21" s="118" t="s">
        <v>105</v>
      </c>
      <c r="E21" s="78">
        <v>779.1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1.5">
      <c r="A22" s="61">
        <v>4</v>
      </c>
      <c r="B22" s="62"/>
      <c r="C22" s="130" t="s">
        <v>268</v>
      </c>
      <c r="D22" s="118" t="s">
        <v>105</v>
      </c>
      <c r="E22" s="78">
        <v>779.1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8.75">
      <c r="A23" s="61">
        <v>5</v>
      </c>
      <c r="B23" s="62"/>
      <c r="C23" s="130" t="s">
        <v>269</v>
      </c>
      <c r="D23" s="118" t="s">
        <v>105</v>
      </c>
      <c r="E23" s="78">
        <v>779.1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30" t="s">
        <v>270</v>
      </c>
      <c r="D24" s="118" t="s">
        <v>61</v>
      </c>
      <c r="E24" s="78">
        <v>83.9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30" t="s">
        <v>271</v>
      </c>
      <c r="D25" s="118" t="s">
        <v>61</v>
      </c>
      <c r="E25" s="78">
        <v>83.9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31.5">
      <c r="A26" s="61">
        <v>8</v>
      </c>
      <c r="B26" s="62"/>
      <c r="C26" s="130" t="s">
        <v>272</v>
      </c>
      <c r="D26" s="118" t="s">
        <v>61</v>
      </c>
      <c r="E26" s="78">
        <v>88.65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63">
      <c r="A27" s="61">
        <v>9</v>
      </c>
      <c r="B27" s="62"/>
      <c r="C27" s="130" t="s">
        <v>273</v>
      </c>
      <c r="D27" s="118" t="s">
        <v>105</v>
      </c>
      <c r="E27" s="78">
        <v>760.63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8.75">
      <c r="A28" s="61">
        <v>10</v>
      </c>
      <c r="B28" s="62"/>
      <c r="C28" s="130" t="s">
        <v>178</v>
      </c>
      <c r="D28" s="118" t="s">
        <v>105</v>
      </c>
      <c r="E28" s="78">
        <v>760.63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30" t="s">
        <v>274</v>
      </c>
      <c r="D29" s="118" t="s">
        <v>102</v>
      </c>
      <c r="E29" s="78">
        <v>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30" t="s">
        <v>275</v>
      </c>
      <c r="D30" s="118" t="s">
        <v>276</v>
      </c>
      <c r="E30" s="78">
        <v>2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1.5">
      <c r="A31" s="61">
        <v>13</v>
      </c>
      <c r="B31" s="62"/>
      <c r="C31" s="130" t="s">
        <v>277</v>
      </c>
      <c r="D31" s="118" t="s">
        <v>102</v>
      </c>
      <c r="E31" s="78">
        <v>1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8.75">
      <c r="A32" s="61">
        <v>14</v>
      </c>
      <c r="B32" s="62"/>
      <c r="C32" s="130" t="s">
        <v>278</v>
      </c>
      <c r="D32" s="118" t="s">
        <v>105</v>
      </c>
      <c r="E32" s="78">
        <v>53.1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47.25">
      <c r="A33" s="61">
        <v>15</v>
      </c>
      <c r="B33" s="62"/>
      <c r="C33" s="130" t="s">
        <v>279</v>
      </c>
      <c r="D33" s="118" t="s">
        <v>105</v>
      </c>
      <c r="E33" s="78">
        <f>40.46+11</f>
        <v>51.46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31.5">
      <c r="A34" s="61">
        <v>16</v>
      </c>
      <c r="B34" s="62"/>
      <c r="C34" s="130" t="s">
        <v>280</v>
      </c>
      <c r="D34" s="118" t="s">
        <v>61</v>
      </c>
      <c r="E34" s="78">
        <v>24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47.25">
      <c r="A35" s="61">
        <v>17</v>
      </c>
      <c r="B35" s="62"/>
      <c r="C35" s="130" t="s">
        <v>281</v>
      </c>
      <c r="D35" s="118" t="s">
        <v>61</v>
      </c>
      <c r="E35" s="78">
        <v>12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">
      <c r="A36" s="56"/>
      <c r="B36" s="48"/>
      <c r="C36" s="256" t="s">
        <v>34</v>
      </c>
      <c r="D36" s="257"/>
      <c r="E36" s="257"/>
      <c r="F36" s="257"/>
      <c r="G36" s="257"/>
      <c r="H36" s="257"/>
      <c r="I36" s="257"/>
      <c r="J36" s="257"/>
      <c r="K36" s="258"/>
      <c r="L36" s="50"/>
      <c r="M36" s="51"/>
      <c r="N36" s="51"/>
      <c r="O36" s="51"/>
      <c r="P36" s="51"/>
    </row>
    <row r="37" spans="1:16" s="5" customFormat="1" ht="15">
      <c r="A37" s="56"/>
      <c r="B37" s="48"/>
      <c r="C37" s="235" t="s">
        <v>0</v>
      </c>
      <c r="D37" s="236"/>
      <c r="E37" s="236"/>
      <c r="F37" s="236"/>
      <c r="G37" s="236"/>
      <c r="H37" s="236"/>
      <c r="I37" s="236"/>
      <c r="J37" s="236"/>
      <c r="K37" s="237"/>
      <c r="L37" s="48"/>
      <c r="M37" s="49"/>
      <c r="N37" s="49"/>
      <c r="O37" s="49"/>
      <c r="P37" s="49"/>
    </row>
    <row r="38" spans="1:16" s="5" customFormat="1" ht="15">
      <c r="A38" s="56"/>
      <c r="B38" s="48"/>
      <c r="C38" s="238" t="s">
        <v>1</v>
      </c>
      <c r="D38" s="239"/>
      <c r="E38" s="239"/>
      <c r="F38" s="239"/>
      <c r="G38" s="239"/>
      <c r="H38" s="239"/>
      <c r="I38" s="239"/>
      <c r="J38" s="239"/>
      <c r="K38" s="240"/>
      <c r="L38" s="49"/>
      <c r="M38" s="50"/>
      <c r="N38" s="50"/>
      <c r="O38" s="50"/>
      <c r="P38" s="51"/>
    </row>
    <row r="39" spans="1:5" ht="12.75">
      <c r="A39" s="42"/>
      <c r="E39" s="31"/>
    </row>
    <row r="40" spans="1:5" ht="12.75">
      <c r="A40" s="42"/>
      <c r="E40" s="31"/>
    </row>
    <row r="41" spans="1:9" s="5" customFormat="1" ht="15">
      <c r="A41" s="208" t="s">
        <v>40</v>
      </c>
      <c r="B41" s="208"/>
      <c r="C41" s="208"/>
      <c r="D41" s="208"/>
      <c r="E41" s="208"/>
      <c r="F41" s="208"/>
      <c r="G41" s="208"/>
      <c r="H41" s="208"/>
      <c r="I41" s="208"/>
    </row>
    <row r="42" spans="1:9" s="5" customFormat="1" ht="15">
      <c r="A42" s="57"/>
      <c r="B42" s="224" t="s">
        <v>41</v>
      </c>
      <c r="C42" s="224"/>
      <c r="D42" s="224"/>
      <c r="E42" s="224"/>
      <c r="F42" s="224"/>
      <c r="G42" s="224"/>
      <c r="H42" s="224"/>
      <c r="I42" s="224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246" t="s">
        <v>42</v>
      </c>
      <c r="B44" s="246"/>
      <c r="C44" s="246"/>
      <c r="D44" s="246"/>
      <c r="E44" s="246"/>
      <c r="F44" s="246"/>
      <c r="G44" s="246"/>
      <c r="H44" s="246"/>
      <c r="I44" s="246"/>
    </row>
    <row r="45" spans="1:9" s="5" customFormat="1" ht="15">
      <c r="A45" s="57"/>
      <c r="B45" s="224" t="s">
        <v>41</v>
      </c>
      <c r="C45" s="224"/>
      <c r="D45" s="224"/>
      <c r="E45" s="224"/>
      <c r="F45" s="224"/>
      <c r="G45" s="224"/>
      <c r="H45" s="224"/>
      <c r="I45" s="224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208" t="s">
        <v>43</v>
      </c>
      <c r="B47" s="208"/>
      <c r="C47" s="208"/>
      <c r="D47" s="208"/>
      <c r="E47" s="208"/>
      <c r="F47" s="208"/>
      <c r="G47" s="208"/>
      <c r="H47" s="208"/>
      <c r="I47" s="208"/>
    </row>
  </sheetData>
  <sheetProtection/>
  <mergeCells count="19"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  <mergeCell ref="A44:I44"/>
    <mergeCell ref="B45:I45"/>
    <mergeCell ref="A47:I47"/>
    <mergeCell ref="L16:P16"/>
    <mergeCell ref="C36:K36"/>
    <mergeCell ref="C37:K37"/>
    <mergeCell ref="C38:K38"/>
    <mergeCell ref="A41:I41"/>
    <mergeCell ref="B42: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13" t="s">
        <v>282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73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  <c r="O11" s="260"/>
    </row>
    <row r="12" spans="1:2" ht="15.75">
      <c r="A12" s="191" t="s">
        <v>11</v>
      </c>
      <c r="B12" s="191"/>
    </row>
    <row r="13" spans="10:11" ht="15">
      <c r="J13" s="29" t="s">
        <v>44</v>
      </c>
      <c r="K13" s="29"/>
    </row>
    <row r="14" spans="1:11" ht="15">
      <c r="A14" s="94" t="s">
        <v>470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46" t="s">
        <v>283</v>
      </c>
      <c r="D19" s="108"/>
      <c r="E19" s="143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1.5">
      <c r="A20" s="61">
        <v>2</v>
      </c>
      <c r="B20" s="62"/>
      <c r="C20" s="144" t="s">
        <v>284</v>
      </c>
      <c r="D20" s="108" t="s">
        <v>63</v>
      </c>
      <c r="E20" s="80">
        <v>3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27" t="s">
        <v>285</v>
      </c>
      <c r="D21" s="108" t="s">
        <v>63</v>
      </c>
      <c r="E21" s="80">
        <v>3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45" t="s">
        <v>286</v>
      </c>
      <c r="D22" s="108" t="s">
        <v>63</v>
      </c>
      <c r="E22" s="80">
        <v>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46" t="s">
        <v>287</v>
      </c>
      <c r="D23" s="108"/>
      <c r="E23" s="80"/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1.5">
      <c r="A24" s="61">
        <v>6</v>
      </c>
      <c r="B24" s="62"/>
      <c r="C24" s="127" t="s">
        <v>288</v>
      </c>
      <c r="D24" s="108" t="s">
        <v>63</v>
      </c>
      <c r="E24" s="80">
        <v>1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7</v>
      </c>
      <c r="B25" s="62"/>
      <c r="C25" s="127" t="s">
        <v>289</v>
      </c>
      <c r="D25" s="108" t="s">
        <v>290</v>
      </c>
      <c r="E25" s="80">
        <v>2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27" t="s">
        <v>291</v>
      </c>
      <c r="D26" s="108" t="s">
        <v>65</v>
      </c>
      <c r="E26" s="80">
        <v>1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47.25">
      <c r="A27" s="61">
        <v>9</v>
      </c>
      <c r="B27" s="62"/>
      <c r="C27" s="127" t="s">
        <v>292</v>
      </c>
      <c r="D27" s="108" t="s">
        <v>65</v>
      </c>
      <c r="E27" s="80">
        <v>1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">
      <c r="A28" s="56"/>
      <c r="B28" s="48"/>
      <c r="C28" s="215" t="s">
        <v>34</v>
      </c>
      <c r="D28" s="215"/>
      <c r="E28" s="215"/>
      <c r="F28" s="215"/>
      <c r="G28" s="215"/>
      <c r="H28" s="215"/>
      <c r="I28" s="215"/>
      <c r="J28" s="215"/>
      <c r="K28" s="215"/>
      <c r="L28" s="50"/>
      <c r="M28" s="51"/>
      <c r="N28" s="51"/>
      <c r="O28" s="51"/>
      <c r="P28" s="51"/>
    </row>
    <row r="29" spans="1:16" s="5" customFormat="1" ht="15">
      <c r="A29" s="56"/>
      <c r="B29" s="48"/>
      <c r="C29" s="225" t="s">
        <v>0</v>
      </c>
      <c r="D29" s="225"/>
      <c r="E29" s="225"/>
      <c r="F29" s="225"/>
      <c r="G29" s="225"/>
      <c r="H29" s="225"/>
      <c r="I29" s="225"/>
      <c r="J29" s="225"/>
      <c r="K29" s="225"/>
      <c r="L29" s="48"/>
      <c r="M29" s="49"/>
      <c r="N29" s="49"/>
      <c r="O29" s="49"/>
      <c r="P29" s="49"/>
    </row>
    <row r="30" spans="1:16" s="5" customFormat="1" ht="15">
      <c r="A30" s="56"/>
      <c r="B30" s="48"/>
      <c r="C30" s="226" t="s">
        <v>1</v>
      </c>
      <c r="D30" s="226"/>
      <c r="E30" s="226"/>
      <c r="F30" s="226"/>
      <c r="G30" s="226"/>
      <c r="H30" s="226"/>
      <c r="I30" s="226"/>
      <c r="J30" s="226"/>
      <c r="K30" s="226"/>
      <c r="L30" s="49"/>
      <c r="M30" s="50"/>
      <c r="N30" s="50"/>
      <c r="O30" s="50"/>
      <c r="P30" s="51"/>
    </row>
    <row r="31" spans="1:5" ht="12.75">
      <c r="A31" s="42"/>
      <c r="E31" s="31"/>
    </row>
    <row r="32" spans="1:5" ht="12.75">
      <c r="A32" s="42"/>
      <c r="E32" s="31"/>
    </row>
    <row r="33" spans="1:9" s="5" customFormat="1" ht="15">
      <c r="A33" s="208" t="s">
        <v>40</v>
      </c>
      <c r="B33" s="208"/>
      <c r="C33" s="208"/>
      <c r="D33" s="208"/>
      <c r="E33" s="208"/>
      <c r="F33" s="208"/>
      <c r="G33" s="208"/>
      <c r="H33" s="208"/>
      <c r="I33" s="208"/>
    </row>
    <row r="34" spans="1:9" s="5" customFormat="1" ht="15">
      <c r="A34" s="57"/>
      <c r="B34" s="224" t="s">
        <v>41</v>
      </c>
      <c r="C34" s="224"/>
      <c r="D34" s="224"/>
      <c r="E34" s="224"/>
      <c r="F34" s="224"/>
      <c r="G34" s="224"/>
      <c r="H34" s="224"/>
      <c r="I34" s="224"/>
    </row>
    <row r="35" spans="1:9" s="5" customFormat="1" ht="15">
      <c r="A35" s="57"/>
      <c r="B35" s="19"/>
      <c r="C35" s="19"/>
      <c r="D35" s="28"/>
      <c r="E35" s="28"/>
      <c r="F35" s="28"/>
      <c r="G35" s="28"/>
      <c r="H35" s="28"/>
      <c r="I35" s="28"/>
    </row>
    <row r="36" spans="1:9" s="5" customFormat="1" ht="15">
      <c r="A36" s="246" t="s">
        <v>42</v>
      </c>
      <c r="B36" s="246"/>
      <c r="C36" s="246"/>
      <c r="D36" s="246"/>
      <c r="E36" s="246"/>
      <c r="F36" s="246"/>
      <c r="G36" s="246"/>
      <c r="H36" s="246"/>
      <c r="I36" s="246"/>
    </row>
    <row r="37" spans="1:9" s="5" customFormat="1" ht="15">
      <c r="A37" s="57"/>
      <c r="B37" s="224" t="s">
        <v>41</v>
      </c>
      <c r="C37" s="224"/>
      <c r="D37" s="224"/>
      <c r="E37" s="224"/>
      <c r="F37" s="224"/>
      <c r="G37" s="224"/>
      <c r="H37" s="224"/>
      <c r="I37" s="224"/>
    </row>
    <row r="38" spans="1:9" s="5" customFormat="1" ht="15">
      <c r="A38" s="57"/>
      <c r="B38" s="19"/>
      <c r="C38" s="19"/>
      <c r="D38" s="28"/>
      <c r="E38" s="28"/>
      <c r="F38" s="28"/>
      <c r="G38" s="28"/>
      <c r="H38" s="28"/>
      <c r="I38" s="28"/>
    </row>
    <row r="39" spans="1:9" s="5" customFormat="1" ht="15">
      <c r="A39" s="208" t="s">
        <v>43</v>
      </c>
      <c r="B39" s="208"/>
      <c r="C39" s="208"/>
      <c r="D39" s="208"/>
      <c r="E39" s="208"/>
      <c r="F39" s="208"/>
      <c r="G39" s="208"/>
      <c r="H39" s="208"/>
      <c r="I39" s="208"/>
    </row>
  </sheetData>
  <sheetProtection/>
  <mergeCells count="19"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  <mergeCell ref="A36:I36"/>
    <mergeCell ref="B37:I37"/>
    <mergeCell ref="A39:I39"/>
    <mergeCell ref="L16:P16"/>
    <mergeCell ref="C28:K28"/>
    <mergeCell ref="C29:K29"/>
    <mergeCell ref="C30:K30"/>
    <mergeCell ref="A33:I33"/>
    <mergeCell ref="B34: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28">
      <selection activeCell="E38" sqref="E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13" t="s">
        <v>293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74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  <c r="O11" s="260"/>
    </row>
    <row r="12" spans="1:2" ht="15.75">
      <c r="A12" s="191" t="s">
        <v>11</v>
      </c>
      <c r="B12" s="191"/>
    </row>
    <row r="13" spans="10:11" ht="15">
      <c r="J13" s="29" t="s">
        <v>44</v>
      </c>
      <c r="K13" s="29"/>
    </row>
    <row r="14" spans="1:11" ht="15">
      <c r="A14" s="94" t="s">
        <v>470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31.5">
      <c r="A19" s="61">
        <v>1</v>
      </c>
      <c r="B19" s="62"/>
      <c r="C19" s="146" t="s">
        <v>294</v>
      </c>
      <c r="D19" s="108"/>
      <c r="E19" s="80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5.75">
      <c r="A20" s="61">
        <v>2</v>
      </c>
      <c r="B20" s="62"/>
      <c r="C20" s="127" t="s">
        <v>321</v>
      </c>
      <c r="D20" s="108" t="s">
        <v>276</v>
      </c>
      <c r="E20" s="80">
        <v>1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27" t="s">
        <v>322</v>
      </c>
      <c r="D21" s="108" t="s">
        <v>276</v>
      </c>
      <c r="E21" s="80">
        <v>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27" t="s">
        <v>295</v>
      </c>
      <c r="D22" s="108" t="s">
        <v>276</v>
      </c>
      <c r="E22" s="80">
        <v>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27" t="s">
        <v>296</v>
      </c>
      <c r="D23" s="108" t="s">
        <v>276</v>
      </c>
      <c r="E23" s="80">
        <v>1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27" t="s">
        <v>297</v>
      </c>
      <c r="D24" s="108" t="s">
        <v>63</v>
      </c>
      <c r="E24" s="80">
        <v>2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27" t="s">
        <v>298</v>
      </c>
      <c r="D25" s="108" t="s">
        <v>276</v>
      </c>
      <c r="E25" s="80">
        <v>1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27" t="s">
        <v>299</v>
      </c>
      <c r="D26" s="108" t="s">
        <v>290</v>
      </c>
      <c r="E26" s="80">
        <v>160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5.75">
      <c r="A27" s="61">
        <v>9</v>
      </c>
      <c r="B27" s="62"/>
      <c r="C27" s="127" t="s">
        <v>300</v>
      </c>
      <c r="D27" s="108" t="s">
        <v>290</v>
      </c>
      <c r="E27" s="80">
        <v>45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127" t="s">
        <v>301</v>
      </c>
      <c r="D28" s="108" t="s">
        <v>290</v>
      </c>
      <c r="E28" s="80">
        <v>60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27" t="s">
        <v>302</v>
      </c>
      <c r="D29" s="108" t="s">
        <v>290</v>
      </c>
      <c r="E29" s="80">
        <v>18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27" t="s">
        <v>303</v>
      </c>
      <c r="D30" s="108" t="s">
        <v>290</v>
      </c>
      <c r="E30" s="80">
        <v>20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1.5">
      <c r="A31" s="61">
        <v>13</v>
      </c>
      <c r="B31" s="62"/>
      <c r="C31" s="127" t="s">
        <v>472</v>
      </c>
      <c r="D31" s="108" t="s">
        <v>290</v>
      </c>
      <c r="E31" s="80">
        <v>150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31.5">
      <c r="A32" s="61">
        <v>14</v>
      </c>
      <c r="B32" s="62"/>
      <c r="C32" s="127" t="s">
        <v>473</v>
      </c>
      <c r="D32" s="108" t="s">
        <v>290</v>
      </c>
      <c r="E32" s="80">
        <v>40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31.5">
      <c r="A33" s="61">
        <v>15</v>
      </c>
      <c r="B33" s="62"/>
      <c r="C33" s="127" t="s">
        <v>474</v>
      </c>
      <c r="D33" s="108" t="s">
        <v>290</v>
      </c>
      <c r="E33" s="80">
        <v>55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31.5">
      <c r="A34" s="61">
        <v>16</v>
      </c>
      <c r="B34" s="62"/>
      <c r="C34" s="127" t="s">
        <v>475</v>
      </c>
      <c r="D34" s="108" t="s">
        <v>290</v>
      </c>
      <c r="E34" s="80">
        <v>13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31.5">
      <c r="A35" s="61">
        <v>17</v>
      </c>
      <c r="B35" s="62"/>
      <c r="C35" s="127" t="s">
        <v>476</v>
      </c>
      <c r="D35" s="108" t="s">
        <v>290</v>
      </c>
      <c r="E35" s="80">
        <v>20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31.5">
      <c r="A36" s="61">
        <v>18</v>
      </c>
      <c r="B36" s="62"/>
      <c r="C36" s="148" t="s">
        <v>478</v>
      </c>
      <c r="D36" s="108" t="s">
        <v>290</v>
      </c>
      <c r="E36" s="149">
        <v>17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1.5">
      <c r="A37" s="61">
        <v>19</v>
      </c>
      <c r="B37" s="62"/>
      <c r="C37" s="127" t="s">
        <v>477</v>
      </c>
      <c r="D37" s="108" t="s">
        <v>65</v>
      </c>
      <c r="E37" s="80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15.75">
      <c r="A38" s="61">
        <v>20</v>
      </c>
      <c r="B38" s="62"/>
      <c r="C38" s="127" t="s">
        <v>304</v>
      </c>
      <c r="D38" s="108" t="s">
        <v>63</v>
      </c>
      <c r="E38" s="80">
        <v>4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21</v>
      </c>
      <c r="B39" s="62"/>
      <c r="C39" s="127" t="s">
        <v>305</v>
      </c>
      <c r="D39" s="108" t="s">
        <v>63</v>
      </c>
      <c r="E39" s="80">
        <v>19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22</v>
      </c>
      <c r="B40" s="62"/>
      <c r="C40" s="127" t="s">
        <v>306</v>
      </c>
      <c r="D40" s="108" t="s">
        <v>63</v>
      </c>
      <c r="E40" s="80">
        <v>19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31.5">
      <c r="A41" s="61">
        <v>23</v>
      </c>
      <c r="B41" s="62"/>
      <c r="C41" s="127" t="s">
        <v>307</v>
      </c>
      <c r="D41" s="108" t="s">
        <v>63</v>
      </c>
      <c r="E41" s="80">
        <v>19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15.75">
      <c r="A42" s="61">
        <v>24</v>
      </c>
      <c r="B42" s="62"/>
      <c r="C42" s="76" t="s">
        <v>308</v>
      </c>
      <c r="D42" s="77" t="s">
        <v>65</v>
      </c>
      <c r="E42" s="80">
        <v>1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15.75">
      <c r="A43" s="61">
        <v>25</v>
      </c>
      <c r="B43" s="62"/>
      <c r="C43" s="76" t="s">
        <v>309</v>
      </c>
      <c r="D43" s="77" t="s">
        <v>65</v>
      </c>
      <c r="E43" s="80">
        <v>2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5.75">
      <c r="A44" s="61">
        <v>26</v>
      </c>
      <c r="B44" s="62"/>
      <c r="C44" s="76" t="s">
        <v>310</v>
      </c>
      <c r="D44" s="77" t="s">
        <v>65</v>
      </c>
      <c r="E44" s="80">
        <v>1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5.75">
      <c r="A45" s="61">
        <v>27</v>
      </c>
      <c r="B45" s="62"/>
      <c r="C45" s="76" t="s">
        <v>311</v>
      </c>
      <c r="D45" s="77" t="s">
        <v>65</v>
      </c>
      <c r="E45" s="80">
        <v>4</v>
      </c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5.75">
      <c r="A46" s="61">
        <v>28</v>
      </c>
      <c r="B46" s="62"/>
      <c r="C46" s="76" t="s">
        <v>312</v>
      </c>
      <c r="D46" s="77" t="s">
        <v>65</v>
      </c>
      <c r="E46" s="80">
        <v>1</v>
      </c>
      <c r="F46" s="147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s="5" customFormat="1" ht="15.75">
      <c r="A47" s="61">
        <v>29</v>
      </c>
      <c r="B47" s="62"/>
      <c r="C47" s="76" t="s">
        <v>313</v>
      </c>
      <c r="D47" s="77" t="s">
        <v>65</v>
      </c>
      <c r="E47" s="80">
        <v>2</v>
      </c>
      <c r="F47" s="65"/>
      <c r="G47" s="65"/>
      <c r="H47" s="66"/>
      <c r="I47" s="66"/>
      <c r="J47" s="66"/>
      <c r="K47" s="65"/>
      <c r="L47" s="65"/>
      <c r="M47" s="65"/>
      <c r="N47" s="65"/>
      <c r="O47" s="65"/>
      <c r="P47" s="65"/>
    </row>
    <row r="48" spans="1:16" s="5" customFormat="1" ht="15.75">
      <c r="A48" s="61">
        <v>30</v>
      </c>
      <c r="B48" s="62"/>
      <c r="C48" s="76" t="s">
        <v>314</v>
      </c>
      <c r="D48" s="77" t="s">
        <v>65</v>
      </c>
      <c r="E48" s="80">
        <v>1</v>
      </c>
      <c r="F48" s="65"/>
      <c r="G48" s="65"/>
      <c r="H48" s="66"/>
      <c r="I48" s="66"/>
      <c r="J48" s="66"/>
      <c r="K48" s="65"/>
      <c r="L48" s="65"/>
      <c r="M48" s="65"/>
      <c r="N48" s="65"/>
      <c r="O48" s="65"/>
      <c r="P48" s="65"/>
    </row>
    <row r="49" spans="1:16" s="5" customFormat="1" ht="15.75">
      <c r="A49" s="61">
        <v>31</v>
      </c>
      <c r="B49" s="62"/>
      <c r="C49" s="76" t="s">
        <v>315</v>
      </c>
      <c r="D49" s="77" t="s">
        <v>65</v>
      </c>
      <c r="E49" s="80">
        <v>2</v>
      </c>
      <c r="F49" s="65"/>
      <c r="G49" s="65"/>
      <c r="H49" s="66"/>
      <c r="I49" s="66"/>
      <c r="J49" s="66"/>
      <c r="K49" s="65"/>
      <c r="L49" s="65"/>
      <c r="M49" s="65"/>
      <c r="N49" s="65"/>
      <c r="O49" s="65"/>
      <c r="P49" s="65"/>
    </row>
    <row r="50" spans="1:16" s="5" customFormat="1" ht="15.75">
      <c r="A50" s="61">
        <v>32</v>
      </c>
      <c r="B50" s="62"/>
      <c r="C50" s="76" t="s">
        <v>316</v>
      </c>
      <c r="D50" s="77" t="s">
        <v>65</v>
      </c>
      <c r="E50" s="80">
        <v>5</v>
      </c>
      <c r="F50" s="65"/>
      <c r="G50" s="65"/>
      <c r="H50" s="66"/>
      <c r="I50" s="66"/>
      <c r="J50" s="66"/>
      <c r="K50" s="65"/>
      <c r="L50" s="65"/>
      <c r="M50" s="65"/>
      <c r="N50" s="65"/>
      <c r="O50" s="65"/>
      <c r="P50" s="65"/>
    </row>
    <row r="51" spans="1:16" s="5" customFormat="1" ht="15.75">
      <c r="A51" s="61">
        <v>33</v>
      </c>
      <c r="B51" s="62"/>
      <c r="C51" s="127" t="s">
        <v>317</v>
      </c>
      <c r="D51" s="77" t="s">
        <v>65</v>
      </c>
      <c r="E51" s="80">
        <v>1</v>
      </c>
      <c r="F51" s="65"/>
      <c r="G51" s="65"/>
      <c r="H51" s="66"/>
      <c r="I51" s="66"/>
      <c r="J51" s="66"/>
      <c r="K51" s="65"/>
      <c r="L51" s="65"/>
      <c r="M51" s="65"/>
      <c r="N51" s="65"/>
      <c r="O51" s="65"/>
      <c r="P51" s="65"/>
    </row>
    <row r="52" spans="1:16" s="5" customFormat="1" ht="15.75">
      <c r="A52" s="61">
        <v>34</v>
      </c>
      <c r="B52" s="62"/>
      <c r="C52" s="127" t="s">
        <v>318</v>
      </c>
      <c r="D52" s="77" t="s">
        <v>65</v>
      </c>
      <c r="E52" s="80">
        <v>1</v>
      </c>
      <c r="F52" s="65"/>
      <c r="G52" s="65"/>
      <c r="H52" s="66"/>
      <c r="I52" s="66"/>
      <c r="J52" s="66"/>
      <c r="K52" s="65"/>
      <c r="L52" s="65"/>
      <c r="M52" s="65"/>
      <c r="N52" s="65"/>
      <c r="O52" s="65"/>
      <c r="P52" s="65"/>
    </row>
    <row r="53" spans="1:16" s="5" customFormat="1" ht="15.75">
      <c r="A53" s="61">
        <v>35</v>
      </c>
      <c r="B53" s="62"/>
      <c r="C53" s="127" t="s">
        <v>319</v>
      </c>
      <c r="D53" s="77" t="s">
        <v>65</v>
      </c>
      <c r="E53" s="80">
        <v>1</v>
      </c>
      <c r="F53" s="65"/>
      <c r="G53" s="65"/>
      <c r="H53" s="66"/>
      <c r="I53" s="66"/>
      <c r="J53" s="66"/>
      <c r="K53" s="65"/>
      <c r="L53" s="65"/>
      <c r="M53" s="65"/>
      <c r="N53" s="65"/>
      <c r="O53" s="65"/>
      <c r="P53" s="65"/>
    </row>
    <row r="54" spans="1:16" s="5" customFormat="1" ht="78.75">
      <c r="A54" s="61">
        <v>36</v>
      </c>
      <c r="B54" s="62"/>
      <c r="C54" s="76" t="s">
        <v>320</v>
      </c>
      <c r="D54" s="77" t="s">
        <v>65</v>
      </c>
      <c r="E54" s="80">
        <v>1</v>
      </c>
      <c r="F54" s="65"/>
      <c r="G54" s="65"/>
      <c r="H54" s="66"/>
      <c r="I54" s="66"/>
      <c r="J54" s="66"/>
      <c r="K54" s="65"/>
      <c r="L54" s="65"/>
      <c r="M54" s="65"/>
      <c r="N54" s="65"/>
      <c r="O54" s="65"/>
      <c r="P54" s="65"/>
    </row>
    <row r="55" spans="1:16" s="5" customFormat="1" ht="15">
      <c r="A55" s="56"/>
      <c r="B55" s="48"/>
      <c r="C55" s="215" t="s">
        <v>34</v>
      </c>
      <c r="D55" s="215"/>
      <c r="E55" s="215"/>
      <c r="F55" s="215"/>
      <c r="G55" s="215"/>
      <c r="H55" s="215"/>
      <c r="I55" s="215"/>
      <c r="J55" s="215"/>
      <c r="K55" s="215"/>
      <c r="L55" s="50"/>
      <c r="M55" s="51"/>
      <c r="N55" s="51"/>
      <c r="O55" s="51"/>
      <c r="P55" s="51"/>
    </row>
    <row r="56" spans="1:16" s="5" customFormat="1" ht="15">
      <c r="A56" s="56"/>
      <c r="B56" s="48"/>
      <c r="C56" s="225" t="s">
        <v>0</v>
      </c>
      <c r="D56" s="225"/>
      <c r="E56" s="225"/>
      <c r="F56" s="225"/>
      <c r="G56" s="225"/>
      <c r="H56" s="225"/>
      <c r="I56" s="225"/>
      <c r="J56" s="225"/>
      <c r="K56" s="225"/>
      <c r="L56" s="48"/>
      <c r="M56" s="49"/>
      <c r="N56" s="49"/>
      <c r="O56" s="49"/>
      <c r="P56" s="49"/>
    </row>
    <row r="57" spans="1:16" s="5" customFormat="1" ht="15">
      <c r="A57" s="56"/>
      <c r="B57" s="48"/>
      <c r="C57" s="226" t="s">
        <v>1</v>
      </c>
      <c r="D57" s="226"/>
      <c r="E57" s="226"/>
      <c r="F57" s="226"/>
      <c r="G57" s="226"/>
      <c r="H57" s="226"/>
      <c r="I57" s="226"/>
      <c r="J57" s="226"/>
      <c r="K57" s="226"/>
      <c r="L57" s="49"/>
      <c r="M57" s="50"/>
      <c r="N57" s="50"/>
      <c r="O57" s="50"/>
      <c r="P57" s="51"/>
    </row>
    <row r="58" spans="1:5" ht="12.75">
      <c r="A58" s="42"/>
      <c r="E58" s="31"/>
    </row>
    <row r="59" spans="1:5" ht="12.75">
      <c r="A59" s="42"/>
      <c r="E59" s="31"/>
    </row>
    <row r="60" spans="1:9" s="5" customFormat="1" ht="15">
      <c r="A60" s="208" t="s">
        <v>40</v>
      </c>
      <c r="B60" s="208"/>
      <c r="C60" s="208"/>
      <c r="D60" s="208"/>
      <c r="E60" s="208"/>
      <c r="F60" s="208"/>
      <c r="G60" s="208"/>
      <c r="H60" s="208"/>
      <c r="I60" s="208"/>
    </row>
    <row r="61" spans="1:9" s="5" customFormat="1" ht="15">
      <c r="A61" s="57"/>
      <c r="B61" s="224" t="s">
        <v>41</v>
      </c>
      <c r="C61" s="224"/>
      <c r="D61" s="224"/>
      <c r="E61" s="224"/>
      <c r="F61" s="224"/>
      <c r="G61" s="224"/>
      <c r="H61" s="224"/>
      <c r="I61" s="224"/>
    </row>
    <row r="62" spans="1:9" s="5" customFormat="1" ht="15">
      <c r="A62" s="57"/>
      <c r="B62" s="19"/>
      <c r="C62" s="19"/>
      <c r="D62" s="28"/>
      <c r="E62" s="28"/>
      <c r="F62" s="28"/>
      <c r="G62" s="28"/>
      <c r="H62" s="28"/>
      <c r="I62" s="28"/>
    </row>
    <row r="63" spans="1:9" s="5" customFormat="1" ht="15">
      <c r="A63" s="246" t="s">
        <v>42</v>
      </c>
      <c r="B63" s="246"/>
      <c r="C63" s="246"/>
      <c r="D63" s="246"/>
      <c r="E63" s="246"/>
      <c r="F63" s="246"/>
      <c r="G63" s="246"/>
      <c r="H63" s="246"/>
      <c r="I63" s="246"/>
    </row>
    <row r="64" spans="1:9" s="5" customFormat="1" ht="15">
      <c r="A64" s="57"/>
      <c r="B64" s="224" t="s">
        <v>41</v>
      </c>
      <c r="C64" s="224"/>
      <c r="D64" s="224"/>
      <c r="E64" s="224"/>
      <c r="F64" s="224"/>
      <c r="G64" s="224"/>
      <c r="H64" s="224"/>
      <c r="I64" s="224"/>
    </row>
    <row r="65" spans="1:9" s="5" customFormat="1" ht="15">
      <c r="A65" s="57"/>
      <c r="B65" s="19"/>
      <c r="C65" s="19"/>
      <c r="D65" s="28"/>
      <c r="E65" s="28"/>
      <c r="F65" s="28"/>
      <c r="G65" s="28"/>
      <c r="H65" s="28"/>
      <c r="I65" s="28"/>
    </row>
    <row r="66" spans="1:9" s="5" customFormat="1" ht="15">
      <c r="A66" s="208" t="s">
        <v>43</v>
      </c>
      <c r="B66" s="208"/>
      <c r="C66" s="208"/>
      <c r="D66" s="208"/>
      <c r="E66" s="208"/>
      <c r="F66" s="208"/>
      <c r="G66" s="208"/>
      <c r="H66" s="208"/>
      <c r="I66" s="208"/>
    </row>
  </sheetData>
  <sheetProtection/>
  <mergeCells count="19"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  <mergeCell ref="A63:I63"/>
    <mergeCell ref="B64:I64"/>
    <mergeCell ref="A66:I66"/>
    <mergeCell ref="L16:P16"/>
    <mergeCell ref="C55:K55"/>
    <mergeCell ref="C56:K56"/>
    <mergeCell ref="C57:K57"/>
    <mergeCell ref="A60:I60"/>
    <mergeCell ref="B61:I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13" t="s">
        <v>323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471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spans="1:3" s="5" customFormat="1" ht="15">
      <c r="A4" s="3" t="s">
        <v>8</v>
      </c>
      <c r="B4" s="4"/>
      <c r="C4" s="4"/>
    </row>
    <row r="5" spans="1:3" s="5" customFormat="1" ht="15">
      <c r="A5" s="4" t="s">
        <v>9</v>
      </c>
      <c r="B5" s="6"/>
      <c r="C5" s="6"/>
    </row>
    <row r="6" spans="1:3" s="5" customFormat="1" ht="15">
      <c r="A6" s="4" t="s">
        <v>10</v>
      </c>
      <c r="B6" s="4"/>
      <c r="C6" s="4"/>
    </row>
    <row r="8" spans="1:6" s="5" customFormat="1" ht="15">
      <c r="A8" s="7" t="s">
        <v>511</v>
      </c>
      <c r="B8" s="7"/>
      <c r="C8" s="7"/>
      <c r="D8" s="7"/>
      <c r="E8" s="7"/>
      <c r="F8" s="7"/>
    </row>
    <row r="9" s="5" customFormat="1" ht="15">
      <c r="A9" s="5" t="s">
        <v>56</v>
      </c>
    </row>
    <row r="10" spans="1:15" s="8" customFormat="1" ht="15">
      <c r="A10" s="190" t="s">
        <v>515</v>
      </c>
      <c r="B10" s="190"/>
      <c r="C10" s="190"/>
      <c r="D10" s="190"/>
      <c r="E10" s="190"/>
      <c r="F10" s="190"/>
      <c r="G10" s="190"/>
      <c r="H10" s="190"/>
      <c r="I10" s="190"/>
      <c r="J10" s="190"/>
      <c r="K10" s="260"/>
      <c r="L10" s="260"/>
      <c r="M10" s="260"/>
      <c r="N10" s="260"/>
      <c r="O10" s="260"/>
    </row>
    <row r="11" spans="1:2" ht="15.75">
      <c r="A11" s="191" t="s">
        <v>11</v>
      </c>
      <c r="B11" s="191"/>
    </row>
    <row r="12" spans="9:11" ht="15">
      <c r="I12" s="29" t="s">
        <v>44</v>
      </c>
      <c r="J12" s="29"/>
      <c r="K12" s="29"/>
    </row>
    <row r="13" spans="1:11" ht="15">
      <c r="A13" s="94" t="s">
        <v>469</v>
      </c>
      <c r="B13" s="94"/>
      <c r="C13" s="94"/>
      <c r="D13" s="94"/>
      <c r="E13" s="94"/>
      <c r="F13" s="5"/>
      <c r="G13" s="5"/>
      <c r="H13" s="7"/>
      <c r="I13" s="7" t="s">
        <v>45</v>
      </c>
      <c r="J13" s="7"/>
      <c r="K13" s="7"/>
    </row>
    <row r="14" spans="1:17" ht="15">
      <c r="A14" s="42"/>
      <c r="E14" s="31"/>
      <c r="M14" s="5"/>
      <c r="N14" s="5"/>
      <c r="O14" s="33"/>
      <c r="P14" s="34"/>
      <c r="Q14" s="35"/>
    </row>
    <row r="15" spans="1:16" s="5" customFormat="1" ht="15">
      <c r="A15" s="243" t="s">
        <v>25</v>
      </c>
      <c r="B15" s="244" t="s">
        <v>26</v>
      </c>
      <c r="C15" s="245" t="s">
        <v>46</v>
      </c>
      <c r="D15" s="244" t="s">
        <v>47</v>
      </c>
      <c r="E15" s="243" t="s">
        <v>48</v>
      </c>
      <c r="F15" s="242" t="s">
        <v>49</v>
      </c>
      <c r="G15" s="242"/>
      <c r="H15" s="242"/>
      <c r="I15" s="242"/>
      <c r="J15" s="242"/>
      <c r="K15" s="242"/>
      <c r="L15" s="242" t="s">
        <v>50</v>
      </c>
      <c r="M15" s="242"/>
      <c r="N15" s="242"/>
      <c r="O15" s="242"/>
      <c r="P15" s="242"/>
    </row>
    <row r="16" spans="1:16" s="5" customFormat="1" ht="67.5" customHeight="1">
      <c r="A16" s="243"/>
      <c r="B16" s="244"/>
      <c r="C16" s="245"/>
      <c r="D16" s="244"/>
      <c r="E16" s="243"/>
      <c r="F16" s="67" t="s">
        <v>51</v>
      </c>
      <c r="G16" s="67" t="s">
        <v>52</v>
      </c>
      <c r="H16" s="68" t="s">
        <v>31</v>
      </c>
      <c r="I16" s="67" t="s">
        <v>32</v>
      </c>
      <c r="J16" s="67" t="s">
        <v>33</v>
      </c>
      <c r="K16" s="67" t="s">
        <v>53</v>
      </c>
      <c r="L16" s="67" t="s">
        <v>54</v>
      </c>
      <c r="M16" s="67" t="s">
        <v>31</v>
      </c>
      <c r="N16" s="67" t="s">
        <v>32</v>
      </c>
      <c r="O16" s="67" t="s">
        <v>33</v>
      </c>
      <c r="P16" s="67" t="s">
        <v>55</v>
      </c>
    </row>
    <row r="17" spans="1:16" s="5" customFormat="1" ht="15">
      <c r="A17" s="61">
        <v>1</v>
      </c>
      <c r="B17" s="62">
        <v>2</v>
      </c>
      <c r="C17" s="63">
        <v>3</v>
      </c>
      <c r="D17" s="63">
        <v>4</v>
      </c>
      <c r="E17" s="64">
        <v>5</v>
      </c>
      <c r="F17" s="65">
        <v>6</v>
      </c>
      <c r="G17" s="65">
        <v>7</v>
      </c>
      <c r="H17" s="66">
        <v>8</v>
      </c>
      <c r="I17" s="66">
        <v>9</v>
      </c>
      <c r="J17" s="66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</row>
    <row r="18" spans="1:16" s="5" customFormat="1" ht="15.75">
      <c r="A18" s="61">
        <v>1</v>
      </c>
      <c r="B18" s="62"/>
      <c r="C18" s="155" t="s">
        <v>343</v>
      </c>
      <c r="D18" s="153"/>
      <c r="E18" s="154"/>
      <c r="F18" s="65"/>
      <c r="G18" s="65"/>
      <c r="H18" s="66"/>
      <c r="I18" s="66"/>
      <c r="J18" s="66"/>
      <c r="K18" s="65"/>
      <c r="L18" s="65"/>
      <c r="M18" s="65"/>
      <c r="N18" s="65"/>
      <c r="O18" s="65"/>
      <c r="P18" s="65"/>
    </row>
    <row r="19" spans="1:16" s="5" customFormat="1" ht="31.5">
      <c r="A19" s="61">
        <v>2</v>
      </c>
      <c r="B19" s="62"/>
      <c r="C19" s="130" t="s">
        <v>479</v>
      </c>
      <c r="D19" s="118" t="s">
        <v>290</v>
      </c>
      <c r="E19" s="78">
        <v>10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5.75">
      <c r="A20" s="61">
        <v>3</v>
      </c>
      <c r="B20" s="62"/>
      <c r="C20" s="150" t="s">
        <v>344</v>
      </c>
      <c r="D20" s="151" t="s">
        <v>290</v>
      </c>
      <c r="E20" s="152">
        <v>6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4</v>
      </c>
      <c r="B21" s="62"/>
      <c r="C21" s="150" t="s">
        <v>345</v>
      </c>
      <c r="D21" s="151" t="s">
        <v>290</v>
      </c>
      <c r="E21" s="152">
        <v>35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5</v>
      </c>
      <c r="B22" s="62"/>
      <c r="C22" s="150" t="s">
        <v>346</v>
      </c>
      <c r="D22" s="151" t="s">
        <v>290</v>
      </c>
      <c r="E22" s="152">
        <v>22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6</v>
      </c>
      <c r="B23" s="62"/>
      <c r="C23" s="150" t="s">
        <v>347</v>
      </c>
      <c r="D23" s="151" t="s">
        <v>290</v>
      </c>
      <c r="E23" s="152">
        <v>20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7</v>
      </c>
      <c r="B24" s="62"/>
      <c r="C24" s="150" t="s">
        <v>325</v>
      </c>
      <c r="D24" s="151" t="s">
        <v>290</v>
      </c>
      <c r="E24" s="152">
        <v>69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8</v>
      </c>
      <c r="B25" s="62"/>
      <c r="C25" s="130" t="s">
        <v>480</v>
      </c>
      <c r="D25" s="118" t="s">
        <v>63</v>
      </c>
      <c r="E25" s="78">
        <v>7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31.5">
      <c r="A26" s="61">
        <v>9</v>
      </c>
      <c r="B26" s="62"/>
      <c r="C26" s="130" t="s">
        <v>481</v>
      </c>
      <c r="D26" s="118" t="s">
        <v>63</v>
      </c>
      <c r="E26" s="78">
        <v>11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31.5">
      <c r="A27" s="61">
        <v>10</v>
      </c>
      <c r="B27" s="62"/>
      <c r="C27" s="130" t="s">
        <v>482</v>
      </c>
      <c r="D27" s="118" t="s">
        <v>63</v>
      </c>
      <c r="E27" s="78">
        <v>4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1.5">
      <c r="A28" s="61">
        <v>11</v>
      </c>
      <c r="B28" s="62"/>
      <c r="C28" s="130" t="s">
        <v>483</v>
      </c>
      <c r="D28" s="118" t="s">
        <v>63</v>
      </c>
      <c r="E28" s="78">
        <v>11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12</v>
      </c>
      <c r="B29" s="62"/>
      <c r="C29" s="130" t="s">
        <v>326</v>
      </c>
      <c r="D29" s="118" t="s">
        <v>63</v>
      </c>
      <c r="E29" s="78">
        <v>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13</v>
      </c>
      <c r="B30" s="62"/>
      <c r="C30" s="130" t="s">
        <v>327</v>
      </c>
      <c r="D30" s="118" t="s">
        <v>63</v>
      </c>
      <c r="E30" s="78">
        <v>8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14</v>
      </c>
      <c r="B31" s="62"/>
      <c r="C31" s="130" t="s">
        <v>328</v>
      </c>
      <c r="D31" s="118" t="s">
        <v>63</v>
      </c>
      <c r="E31" s="78">
        <v>2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15</v>
      </c>
      <c r="B32" s="62"/>
      <c r="C32" s="130" t="s">
        <v>329</v>
      </c>
      <c r="D32" s="118" t="s">
        <v>63</v>
      </c>
      <c r="E32" s="78">
        <v>2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16</v>
      </c>
      <c r="B33" s="62"/>
      <c r="C33" s="130" t="s">
        <v>330</v>
      </c>
      <c r="D33" s="118" t="s">
        <v>63</v>
      </c>
      <c r="E33" s="78">
        <v>8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17</v>
      </c>
      <c r="B34" s="62"/>
      <c r="C34" s="130" t="s">
        <v>331</v>
      </c>
      <c r="D34" s="118" t="s">
        <v>63</v>
      </c>
      <c r="E34" s="78">
        <v>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5.75">
      <c r="A35" s="61">
        <v>18</v>
      </c>
      <c r="B35" s="62"/>
      <c r="C35" s="130" t="s">
        <v>332</v>
      </c>
      <c r="D35" s="118" t="s">
        <v>63</v>
      </c>
      <c r="E35" s="78">
        <v>1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.75">
      <c r="A36" s="61">
        <v>19</v>
      </c>
      <c r="B36" s="62"/>
      <c r="C36" s="130" t="s">
        <v>333</v>
      </c>
      <c r="D36" s="118" t="s">
        <v>63</v>
      </c>
      <c r="E36" s="78">
        <v>2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15.75">
      <c r="A37" s="61">
        <v>20</v>
      </c>
      <c r="B37" s="62"/>
      <c r="C37" s="130" t="s">
        <v>334</v>
      </c>
      <c r="D37" s="118" t="s">
        <v>63</v>
      </c>
      <c r="E37" s="78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15.75">
      <c r="A38" s="61">
        <v>21</v>
      </c>
      <c r="B38" s="62"/>
      <c r="C38" s="130" t="s">
        <v>335</v>
      </c>
      <c r="D38" s="118" t="s">
        <v>63</v>
      </c>
      <c r="E38" s="78">
        <v>1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22</v>
      </c>
      <c r="B39" s="62"/>
      <c r="C39" s="130" t="s">
        <v>336</v>
      </c>
      <c r="D39" s="118" t="s">
        <v>63</v>
      </c>
      <c r="E39" s="78">
        <v>4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23</v>
      </c>
      <c r="B40" s="62"/>
      <c r="C40" s="130" t="s">
        <v>337</v>
      </c>
      <c r="D40" s="118" t="s">
        <v>63</v>
      </c>
      <c r="E40" s="78">
        <v>1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.75">
      <c r="A41" s="61">
        <v>24</v>
      </c>
      <c r="B41" s="62"/>
      <c r="C41" s="130" t="s">
        <v>338</v>
      </c>
      <c r="D41" s="118" t="s">
        <v>63</v>
      </c>
      <c r="E41" s="78">
        <v>1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15.75">
      <c r="A42" s="61">
        <v>25</v>
      </c>
      <c r="B42" s="62"/>
      <c r="C42" s="130" t="s">
        <v>339</v>
      </c>
      <c r="D42" s="118" t="s">
        <v>63</v>
      </c>
      <c r="E42" s="78">
        <v>1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15.75">
      <c r="A43" s="61">
        <v>26</v>
      </c>
      <c r="B43" s="62"/>
      <c r="C43" s="130" t="s">
        <v>340</v>
      </c>
      <c r="D43" s="118" t="s">
        <v>120</v>
      </c>
      <c r="E43" s="78">
        <v>5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5.75">
      <c r="A44" s="61">
        <v>27</v>
      </c>
      <c r="B44" s="62"/>
      <c r="C44" s="130" t="s">
        <v>341</v>
      </c>
      <c r="D44" s="118" t="s">
        <v>65</v>
      </c>
      <c r="E44" s="78">
        <v>1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5.75">
      <c r="A45" s="61">
        <v>28</v>
      </c>
      <c r="B45" s="62"/>
      <c r="C45" s="130" t="s">
        <v>342</v>
      </c>
      <c r="D45" s="118" t="s">
        <v>63</v>
      </c>
      <c r="E45" s="78">
        <v>1</v>
      </c>
      <c r="F45" s="147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5">
      <c r="A46" s="56"/>
      <c r="B46" s="48"/>
      <c r="C46" s="215" t="s">
        <v>34</v>
      </c>
      <c r="D46" s="215"/>
      <c r="E46" s="215"/>
      <c r="F46" s="215"/>
      <c r="G46" s="215"/>
      <c r="H46" s="215"/>
      <c r="I46" s="215"/>
      <c r="J46" s="215"/>
      <c r="K46" s="215"/>
      <c r="L46" s="50"/>
      <c r="M46" s="51"/>
      <c r="N46" s="51"/>
      <c r="O46" s="51"/>
      <c r="P46" s="51"/>
    </row>
    <row r="47" spans="1:16" s="5" customFormat="1" ht="15">
      <c r="A47" s="56"/>
      <c r="B47" s="48"/>
      <c r="C47" s="225" t="s">
        <v>0</v>
      </c>
      <c r="D47" s="225"/>
      <c r="E47" s="225"/>
      <c r="F47" s="225"/>
      <c r="G47" s="225"/>
      <c r="H47" s="225"/>
      <c r="I47" s="225"/>
      <c r="J47" s="225"/>
      <c r="K47" s="225"/>
      <c r="L47" s="48"/>
      <c r="M47" s="49"/>
      <c r="N47" s="49"/>
      <c r="O47" s="49"/>
      <c r="P47" s="49"/>
    </row>
    <row r="48" spans="1:16" s="5" customFormat="1" ht="15">
      <c r="A48" s="56"/>
      <c r="B48" s="48"/>
      <c r="C48" s="226" t="s">
        <v>1</v>
      </c>
      <c r="D48" s="226"/>
      <c r="E48" s="226"/>
      <c r="F48" s="226"/>
      <c r="G48" s="226"/>
      <c r="H48" s="226"/>
      <c r="I48" s="226"/>
      <c r="J48" s="226"/>
      <c r="K48" s="226"/>
      <c r="L48" s="49"/>
      <c r="M48" s="50"/>
      <c r="N48" s="50"/>
      <c r="O48" s="50"/>
      <c r="P48" s="51"/>
    </row>
    <row r="49" spans="1:5" ht="12.75">
      <c r="A49" s="42"/>
      <c r="E49" s="31"/>
    </row>
    <row r="50" spans="1:5" ht="12.75">
      <c r="A50" s="42"/>
      <c r="E50" s="31"/>
    </row>
    <row r="51" spans="1:9" s="5" customFormat="1" ht="15">
      <c r="A51" s="208" t="s">
        <v>40</v>
      </c>
      <c r="B51" s="208"/>
      <c r="C51" s="208"/>
      <c r="D51" s="208"/>
      <c r="E51" s="208"/>
      <c r="F51" s="208"/>
      <c r="G51" s="208"/>
      <c r="H51" s="208"/>
      <c r="I51" s="208"/>
    </row>
    <row r="52" spans="1:9" s="5" customFormat="1" ht="15">
      <c r="A52" s="57"/>
      <c r="B52" s="224" t="s">
        <v>41</v>
      </c>
      <c r="C52" s="224"/>
      <c r="D52" s="224"/>
      <c r="E52" s="224"/>
      <c r="F52" s="224"/>
      <c r="G52" s="224"/>
      <c r="H52" s="224"/>
      <c r="I52" s="224"/>
    </row>
    <row r="53" spans="1:9" s="5" customFormat="1" ht="15">
      <c r="A53" s="57"/>
      <c r="B53" s="19"/>
      <c r="C53" s="19"/>
      <c r="D53" s="28"/>
      <c r="E53" s="28"/>
      <c r="F53" s="28"/>
      <c r="G53" s="28"/>
      <c r="H53" s="28"/>
      <c r="I53" s="28"/>
    </row>
    <row r="54" spans="1:9" s="5" customFormat="1" ht="15">
      <c r="A54" s="246" t="s">
        <v>42</v>
      </c>
      <c r="B54" s="246"/>
      <c r="C54" s="246"/>
      <c r="D54" s="246"/>
      <c r="E54" s="246"/>
      <c r="F54" s="246"/>
      <c r="G54" s="246"/>
      <c r="H54" s="246"/>
      <c r="I54" s="246"/>
    </row>
    <row r="55" spans="1:9" s="5" customFormat="1" ht="15">
      <c r="A55" s="57"/>
      <c r="B55" s="224" t="s">
        <v>41</v>
      </c>
      <c r="C55" s="224"/>
      <c r="D55" s="224"/>
      <c r="E55" s="224"/>
      <c r="F55" s="224"/>
      <c r="G55" s="224"/>
      <c r="H55" s="224"/>
      <c r="I55" s="224"/>
    </row>
    <row r="56" spans="1:9" s="5" customFormat="1" ht="15">
      <c r="A56" s="57"/>
      <c r="B56" s="19"/>
      <c r="C56" s="19"/>
      <c r="D56" s="28"/>
      <c r="E56" s="28"/>
      <c r="F56" s="28"/>
      <c r="G56" s="28"/>
      <c r="H56" s="28"/>
      <c r="I56" s="28"/>
    </row>
    <row r="57" spans="1:9" s="5" customFormat="1" ht="15">
      <c r="A57" s="208" t="s">
        <v>43</v>
      </c>
      <c r="B57" s="208"/>
      <c r="C57" s="208"/>
      <c r="D57" s="208"/>
      <c r="E57" s="208"/>
      <c r="F57" s="208"/>
      <c r="G57" s="208"/>
      <c r="H57" s="208"/>
      <c r="I57" s="208"/>
    </row>
  </sheetData>
  <sheetProtection/>
  <mergeCells count="19">
    <mergeCell ref="F1:J1"/>
    <mergeCell ref="E2:L2"/>
    <mergeCell ref="A11:B11"/>
    <mergeCell ref="A15:A16"/>
    <mergeCell ref="B15:B16"/>
    <mergeCell ref="C15:C16"/>
    <mergeCell ref="D15:D16"/>
    <mergeCell ref="E15:E16"/>
    <mergeCell ref="F15:K15"/>
    <mergeCell ref="A10:O10"/>
    <mergeCell ref="A54:I54"/>
    <mergeCell ref="B55:I55"/>
    <mergeCell ref="A57:I57"/>
    <mergeCell ref="L15:P15"/>
    <mergeCell ref="C46:K46"/>
    <mergeCell ref="C47:K47"/>
    <mergeCell ref="C48:K48"/>
    <mergeCell ref="A51:I51"/>
    <mergeCell ref="B52:I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13" t="s">
        <v>324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75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  <c r="O11" s="260"/>
    </row>
    <row r="12" spans="1:2" ht="15.75">
      <c r="A12" s="191" t="s">
        <v>11</v>
      </c>
      <c r="B12" s="191"/>
    </row>
    <row r="13" spans="9:11" ht="15">
      <c r="I13" s="29" t="s">
        <v>44</v>
      </c>
      <c r="J13" s="29"/>
      <c r="K13" s="29"/>
    </row>
    <row r="14" spans="1:11" ht="15">
      <c r="A14" s="94" t="s">
        <v>469</v>
      </c>
      <c r="B14" s="94"/>
      <c r="C14" s="94"/>
      <c r="D14" s="94"/>
      <c r="E14" s="94"/>
      <c r="F14" s="5"/>
      <c r="G14" s="5"/>
      <c r="H14" s="7"/>
      <c r="I14" s="7" t="s">
        <v>45</v>
      </c>
      <c r="J14" s="7"/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61" t="s">
        <v>369</v>
      </c>
      <c r="D19" s="156"/>
      <c r="E19" s="156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1.5">
      <c r="A20" s="61">
        <v>2</v>
      </c>
      <c r="B20" s="62"/>
      <c r="C20" s="144" t="s">
        <v>348</v>
      </c>
      <c r="D20" s="157" t="s">
        <v>290</v>
      </c>
      <c r="E20" s="158">
        <v>40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1.5">
      <c r="A21" s="61">
        <v>3</v>
      </c>
      <c r="B21" s="62"/>
      <c r="C21" s="144" t="s">
        <v>349</v>
      </c>
      <c r="D21" s="157" t="s">
        <v>290</v>
      </c>
      <c r="E21" s="158">
        <v>21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17" t="s">
        <v>350</v>
      </c>
      <c r="D22" s="157" t="s">
        <v>63</v>
      </c>
      <c r="E22" s="158">
        <v>6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17" t="s">
        <v>351</v>
      </c>
      <c r="D23" s="157" t="s">
        <v>63</v>
      </c>
      <c r="E23" s="158">
        <v>3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17" t="s">
        <v>352</v>
      </c>
      <c r="D24" s="157" t="s">
        <v>63</v>
      </c>
      <c r="E24" s="158">
        <v>1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17" t="s">
        <v>353</v>
      </c>
      <c r="D25" s="157" t="s">
        <v>63</v>
      </c>
      <c r="E25" s="158">
        <v>5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17" t="s">
        <v>354</v>
      </c>
      <c r="D26" s="157" t="s">
        <v>63</v>
      </c>
      <c r="E26" s="159">
        <v>2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5.75">
      <c r="A27" s="61">
        <v>9</v>
      </c>
      <c r="B27" s="62"/>
      <c r="C27" s="117" t="s">
        <v>355</v>
      </c>
      <c r="D27" s="157" t="s">
        <v>63</v>
      </c>
      <c r="E27" s="159">
        <v>4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117" t="s">
        <v>356</v>
      </c>
      <c r="D28" s="157" t="s">
        <v>63</v>
      </c>
      <c r="E28" s="159">
        <v>5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17" t="s">
        <v>357</v>
      </c>
      <c r="D29" s="157" t="s">
        <v>63</v>
      </c>
      <c r="E29" s="159">
        <v>11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17" t="s">
        <v>358</v>
      </c>
      <c r="D30" s="157" t="s">
        <v>63</v>
      </c>
      <c r="E30" s="159">
        <v>4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13</v>
      </c>
      <c r="B31" s="62"/>
      <c r="C31" s="117" t="s">
        <v>359</v>
      </c>
      <c r="D31" s="157" t="s">
        <v>63</v>
      </c>
      <c r="E31" s="159">
        <v>2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17" t="s">
        <v>360</v>
      </c>
      <c r="D32" s="157" t="s">
        <v>63</v>
      </c>
      <c r="E32" s="159">
        <v>6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60" t="s">
        <v>361</v>
      </c>
      <c r="D33" s="157" t="s">
        <v>63</v>
      </c>
      <c r="E33" s="159">
        <v>1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16</v>
      </c>
      <c r="B34" s="62"/>
      <c r="C34" s="160" t="s">
        <v>362</v>
      </c>
      <c r="D34" s="157" t="s">
        <v>63</v>
      </c>
      <c r="E34" s="159">
        <v>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5.75">
      <c r="A35" s="61">
        <v>17</v>
      </c>
      <c r="B35" s="62"/>
      <c r="C35" s="160" t="s">
        <v>363</v>
      </c>
      <c r="D35" s="157" t="s">
        <v>65</v>
      </c>
      <c r="E35" s="159">
        <v>1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.75">
      <c r="A36" s="61">
        <v>18</v>
      </c>
      <c r="B36" s="62"/>
      <c r="C36" s="160" t="s">
        <v>364</v>
      </c>
      <c r="D36" s="157" t="s">
        <v>65</v>
      </c>
      <c r="E36" s="159">
        <v>2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1.5">
      <c r="A37" s="61">
        <v>19</v>
      </c>
      <c r="B37" s="62"/>
      <c r="C37" s="160" t="s">
        <v>365</v>
      </c>
      <c r="D37" s="157" t="s">
        <v>65</v>
      </c>
      <c r="E37" s="159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31.5">
      <c r="A38" s="61">
        <v>20</v>
      </c>
      <c r="B38" s="62"/>
      <c r="C38" s="160" t="s">
        <v>366</v>
      </c>
      <c r="D38" s="157" t="s">
        <v>65</v>
      </c>
      <c r="E38" s="159">
        <v>1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21</v>
      </c>
      <c r="B39" s="62"/>
      <c r="C39" s="160" t="s">
        <v>367</v>
      </c>
      <c r="D39" s="157" t="s">
        <v>65</v>
      </c>
      <c r="E39" s="159">
        <v>1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22</v>
      </c>
      <c r="B40" s="62"/>
      <c r="C40" s="160" t="s">
        <v>368</v>
      </c>
      <c r="D40" s="157" t="s">
        <v>65</v>
      </c>
      <c r="E40" s="159">
        <v>2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">
      <c r="A41" s="56"/>
      <c r="B41" s="48"/>
      <c r="C41" s="215" t="s">
        <v>34</v>
      </c>
      <c r="D41" s="215"/>
      <c r="E41" s="215"/>
      <c r="F41" s="215"/>
      <c r="G41" s="215"/>
      <c r="H41" s="215"/>
      <c r="I41" s="215"/>
      <c r="J41" s="215"/>
      <c r="K41" s="215"/>
      <c r="L41" s="50"/>
      <c r="M41" s="51"/>
      <c r="N41" s="51"/>
      <c r="O41" s="51"/>
      <c r="P41" s="51"/>
    </row>
    <row r="42" spans="1:16" s="5" customFormat="1" ht="15">
      <c r="A42" s="56"/>
      <c r="B42" s="48"/>
      <c r="C42" s="225" t="s">
        <v>0</v>
      </c>
      <c r="D42" s="225"/>
      <c r="E42" s="225"/>
      <c r="F42" s="225"/>
      <c r="G42" s="225"/>
      <c r="H42" s="225"/>
      <c r="I42" s="225"/>
      <c r="J42" s="225"/>
      <c r="K42" s="225"/>
      <c r="L42" s="48"/>
      <c r="M42" s="49"/>
      <c r="N42" s="49"/>
      <c r="O42" s="49"/>
      <c r="P42" s="49"/>
    </row>
    <row r="43" spans="1:16" s="5" customFormat="1" ht="15">
      <c r="A43" s="56"/>
      <c r="B43" s="48"/>
      <c r="C43" s="226" t="s">
        <v>1</v>
      </c>
      <c r="D43" s="226"/>
      <c r="E43" s="226"/>
      <c r="F43" s="226"/>
      <c r="G43" s="226"/>
      <c r="H43" s="226"/>
      <c r="I43" s="226"/>
      <c r="J43" s="226"/>
      <c r="K43" s="226"/>
      <c r="L43" s="49"/>
      <c r="M43" s="50"/>
      <c r="N43" s="50"/>
      <c r="O43" s="50"/>
      <c r="P43" s="51"/>
    </row>
    <row r="44" spans="1:5" ht="12.75">
      <c r="A44" s="42"/>
      <c r="E44" s="31"/>
    </row>
    <row r="45" spans="1:5" ht="12.75">
      <c r="A45" s="42"/>
      <c r="E45" s="31"/>
    </row>
    <row r="46" spans="1:9" s="5" customFormat="1" ht="15">
      <c r="A46" s="208" t="s">
        <v>40</v>
      </c>
      <c r="B46" s="208"/>
      <c r="C46" s="208"/>
      <c r="D46" s="208"/>
      <c r="E46" s="208"/>
      <c r="F46" s="208"/>
      <c r="G46" s="208"/>
      <c r="H46" s="208"/>
      <c r="I46" s="208"/>
    </row>
    <row r="47" spans="1:9" s="5" customFormat="1" ht="15">
      <c r="A47" s="57"/>
      <c r="B47" s="224" t="s">
        <v>41</v>
      </c>
      <c r="C47" s="224"/>
      <c r="D47" s="224"/>
      <c r="E47" s="224"/>
      <c r="F47" s="224"/>
      <c r="G47" s="224"/>
      <c r="H47" s="224"/>
      <c r="I47" s="224"/>
    </row>
    <row r="48" spans="1:9" s="5" customFormat="1" ht="15">
      <c r="A48" s="57"/>
      <c r="B48" s="19"/>
      <c r="C48" s="19"/>
      <c r="D48" s="28"/>
      <c r="E48" s="28"/>
      <c r="F48" s="28"/>
      <c r="G48" s="28"/>
      <c r="H48" s="28"/>
      <c r="I48" s="28"/>
    </row>
    <row r="49" spans="1:9" s="5" customFormat="1" ht="15">
      <c r="A49" s="246" t="s">
        <v>42</v>
      </c>
      <c r="B49" s="246"/>
      <c r="C49" s="246"/>
      <c r="D49" s="246"/>
      <c r="E49" s="246"/>
      <c r="F49" s="246"/>
      <c r="G49" s="246"/>
      <c r="H49" s="246"/>
      <c r="I49" s="246"/>
    </row>
    <row r="50" spans="1:9" s="5" customFormat="1" ht="15">
      <c r="A50" s="57"/>
      <c r="B50" s="224" t="s">
        <v>41</v>
      </c>
      <c r="C50" s="224"/>
      <c r="D50" s="224"/>
      <c r="E50" s="224"/>
      <c r="F50" s="224"/>
      <c r="G50" s="224"/>
      <c r="H50" s="224"/>
      <c r="I50" s="224"/>
    </row>
    <row r="51" spans="1:9" s="5" customFormat="1" ht="15">
      <c r="A51" s="57"/>
      <c r="B51" s="19"/>
      <c r="C51" s="19"/>
      <c r="D51" s="28"/>
      <c r="E51" s="28"/>
      <c r="F51" s="28"/>
      <c r="G51" s="28"/>
      <c r="H51" s="28"/>
      <c r="I51" s="28"/>
    </row>
    <row r="52" spans="1:9" s="5" customFormat="1" ht="15">
      <c r="A52" s="208" t="s">
        <v>43</v>
      </c>
      <c r="B52" s="208"/>
      <c r="C52" s="208"/>
      <c r="D52" s="208"/>
      <c r="E52" s="208"/>
      <c r="F52" s="208"/>
      <c r="G52" s="208"/>
      <c r="H52" s="208"/>
      <c r="I52" s="208"/>
    </row>
  </sheetData>
  <sheetProtection/>
  <mergeCells count="19"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  <mergeCell ref="A49:I49"/>
    <mergeCell ref="B50:I50"/>
    <mergeCell ref="A52:I52"/>
    <mergeCell ref="L16:P16"/>
    <mergeCell ref="C41:K41"/>
    <mergeCell ref="C42:K42"/>
    <mergeCell ref="C43:K43"/>
    <mergeCell ref="A46:I46"/>
    <mergeCell ref="B47:I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00">
      <selection activeCell="A11" sqref="A11:N1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9.710937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13" t="s">
        <v>370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76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</row>
    <row r="12" spans="1:2" ht="15.75">
      <c r="A12" s="191" t="s">
        <v>11</v>
      </c>
      <c r="B12" s="191"/>
    </row>
    <row r="13" spans="9:11" ht="15">
      <c r="I13" s="29" t="s">
        <v>44</v>
      </c>
      <c r="J13" s="29"/>
      <c r="K13" s="29"/>
    </row>
    <row r="14" spans="1:11" ht="15">
      <c r="A14" s="94" t="s">
        <v>468</v>
      </c>
      <c r="B14" s="94"/>
      <c r="C14" s="94"/>
      <c r="D14" s="94"/>
      <c r="E14" s="94"/>
      <c r="F14" s="5"/>
      <c r="G14" s="5"/>
      <c r="H14" s="7"/>
      <c r="I14" s="7" t="s">
        <v>45</v>
      </c>
      <c r="J14" s="7"/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62" t="s">
        <v>371</v>
      </c>
      <c r="D19" s="63"/>
      <c r="E19" s="64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1.5">
      <c r="A20" s="61">
        <v>2</v>
      </c>
      <c r="B20" s="62"/>
      <c r="C20" s="163" t="s">
        <v>372</v>
      </c>
      <c r="D20" s="164" t="s">
        <v>373</v>
      </c>
      <c r="E20" s="78">
        <v>1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65" t="s">
        <v>374</v>
      </c>
      <c r="D21" s="118" t="s">
        <v>63</v>
      </c>
      <c r="E21" s="78">
        <v>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65" t="s">
        <v>375</v>
      </c>
      <c r="D22" s="118" t="s">
        <v>63</v>
      </c>
      <c r="E22" s="78">
        <v>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65" t="s">
        <v>376</v>
      </c>
      <c r="D23" s="118" t="s">
        <v>63</v>
      </c>
      <c r="E23" s="78">
        <v>1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65" t="s">
        <v>377</v>
      </c>
      <c r="D24" s="118" t="s">
        <v>63</v>
      </c>
      <c r="E24" s="78">
        <v>1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.75">
      <c r="A25" s="61">
        <v>7</v>
      </c>
      <c r="B25" s="62"/>
      <c r="C25" s="165" t="s">
        <v>378</v>
      </c>
      <c r="D25" s="118" t="s">
        <v>63</v>
      </c>
      <c r="E25" s="78">
        <v>3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65" t="s">
        <v>379</v>
      </c>
      <c r="D26" s="118" t="s">
        <v>63</v>
      </c>
      <c r="E26" s="78">
        <v>3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5.75">
      <c r="A27" s="61">
        <v>9</v>
      </c>
      <c r="B27" s="62"/>
      <c r="C27" s="165" t="s">
        <v>380</v>
      </c>
      <c r="D27" s="118" t="s">
        <v>63</v>
      </c>
      <c r="E27" s="78">
        <v>1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166" t="s">
        <v>381</v>
      </c>
      <c r="D28" s="118" t="s">
        <v>63</v>
      </c>
      <c r="E28" s="78">
        <v>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66" t="s">
        <v>382</v>
      </c>
      <c r="D29" s="118" t="s">
        <v>63</v>
      </c>
      <c r="E29" s="78">
        <v>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66" t="s">
        <v>383</v>
      </c>
      <c r="D30" s="118" t="s">
        <v>63</v>
      </c>
      <c r="E30" s="78">
        <v>1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13</v>
      </c>
      <c r="B31" s="62"/>
      <c r="C31" s="166" t="s">
        <v>384</v>
      </c>
      <c r="D31" s="118" t="s">
        <v>373</v>
      </c>
      <c r="E31" s="78">
        <v>1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66" t="s">
        <v>385</v>
      </c>
      <c r="D32" s="118" t="s">
        <v>373</v>
      </c>
      <c r="E32" s="78">
        <v>1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66" t="s">
        <v>386</v>
      </c>
      <c r="D33" s="118" t="s">
        <v>63</v>
      </c>
      <c r="E33" s="78">
        <v>1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16</v>
      </c>
      <c r="B34" s="62"/>
      <c r="C34" s="166" t="s">
        <v>387</v>
      </c>
      <c r="D34" s="118" t="s">
        <v>373</v>
      </c>
      <c r="E34" s="78">
        <v>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5.75">
      <c r="A35" s="61">
        <v>17</v>
      </c>
      <c r="B35" s="62"/>
      <c r="C35" s="162" t="s">
        <v>388</v>
      </c>
      <c r="D35" s="118"/>
      <c r="E35" s="78"/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31.5">
      <c r="A36" s="61">
        <v>18</v>
      </c>
      <c r="B36" s="62"/>
      <c r="C36" s="163" t="s">
        <v>389</v>
      </c>
      <c r="D36" s="164" t="s">
        <v>373</v>
      </c>
      <c r="E36" s="167">
        <v>1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15.75">
      <c r="A37" s="61">
        <v>19</v>
      </c>
      <c r="B37" s="62"/>
      <c r="C37" s="165" t="s">
        <v>390</v>
      </c>
      <c r="D37" s="118" t="s">
        <v>63</v>
      </c>
      <c r="E37" s="168">
        <v>1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15.75">
      <c r="A38" s="61">
        <v>20</v>
      </c>
      <c r="B38" s="62"/>
      <c r="C38" s="165" t="s">
        <v>391</v>
      </c>
      <c r="D38" s="118" t="s">
        <v>63</v>
      </c>
      <c r="E38" s="168">
        <v>4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15.75">
      <c r="A39" s="61">
        <v>21</v>
      </c>
      <c r="B39" s="62"/>
      <c r="C39" s="169" t="s">
        <v>377</v>
      </c>
      <c r="D39" s="108" t="s">
        <v>63</v>
      </c>
      <c r="E39" s="80">
        <v>1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.75">
      <c r="A40" s="61">
        <v>22</v>
      </c>
      <c r="B40" s="62"/>
      <c r="C40" s="169" t="s">
        <v>392</v>
      </c>
      <c r="D40" s="108" t="s">
        <v>63</v>
      </c>
      <c r="E40" s="80">
        <v>4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.75">
      <c r="A41" s="61">
        <v>23</v>
      </c>
      <c r="B41" s="62"/>
      <c r="C41" s="169" t="s">
        <v>393</v>
      </c>
      <c r="D41" s="108" t="s">
        <v>63</v>
      </c>
      <c r="E41" s="80">
        <v>10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15.75">
      <c r="A42" s="61">
        <v>24</v>
      </c>
      <c r="B42" s="62"/>
      <c r="C42" s="165" t="s">
        <v>394</v>
      </c>
      <c r="D42" s="118" t="s">
        <v>63</v>
      </c>
      <c r="E42" s="168">
        <v>1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15.75">
      <c r="A43" s="61">
        <v>25</v>
      </c>
      <c r="B43" s="62"/>
      <c r="C43" s="165" t="s">
        <v>387</v>
      </c>
      <c r="D43" s="118" t="s">
        <v>373</v>
      </c>
      <c r="E43" s="168">
        <v>1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5.75">
      <c r="A44" s="61">
        <v>26</v>
      </c>
      <c r="B44" s="62"/>
      <c r="C44" s="155" t="s">
        <v>395</v>
      </c>
      <c r="D44" s="108"/>
      <c r="E44" s="80"/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31.5">
      <c r="A45" s="61">
        <v>27</v>
      </c>
      <c r="B45" s="62"/>
      <c r="C45" s="165" t="s">
        <v>396</v>
      </c>
      <c r="D45" s="118" t="s">
        <v>373</v>
      </c>
      <c r="E45" s="168">
        <v>1</v>
      </c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5.75">
      <c r="A46" s="61">
        <v>28</v>
      </c>
      <c r="B46" s="62"/>
      <c r="C46" s="165" t="s">
        <v>390</v>
      </c>
      <c r="D46" s="118" t="s">
        <v>63</v>
      </c>
      <c r="E46" s="168">
        <v>1</v>
      </c>
      <c r="F46" s="65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s="5" customFormat="1" ht="15.75">
      <c r="A47" s="61">
        <v>29</v>
      </c>
      <c r="B47" s="62"/>
      <c r="C47" s="165" t="s">
        <v>391</v>
      </c>
      <c r="D47" s="118" t="s">
        <v>63</v>
      </c>
      <c r="E47" s="168">
        <v>5</v>
      </c>
      <c r="F47" s="65"/>
      <c r="G47" s="65"/>
      <c r="H47" s="66"/>
      <c r="I47" s="66"/>
      <c r="J47" s="66"/>
      <c r="K47" s="65"/>
      <c r="L47" s="65"/>
      <c r="M47" s="65"/>
      <c r="N47" s="65"/>
      <c r="O47" s="65"/>
      <c r="P47" s="65"/>
    </row>
    <row r="48" spans="1:16" s="5" customFormat="1" ht="15.75">
      <c r="A48" s="61">
        <v>30</v>
      </c>
      <c r="B48" s="62"/>
      <c r="C48" s="169" t="s">
        <v>397</v>
      </c>
      <c r="D48" s="108" t="s">
        <v>63</v>
      </c>
      <c r="E48" s="80">
        <v>2</v>
      </c>
      <c r="F48" s="65"/>
      <c r="G48" s="65"/>
      <c r="H48" s="66"/>
      <c r="I48" s="66"/>
      <c r="J48" s="66"/>
      <c r="K48" s="65"/>
      <c r="L48" s="65"/>
      <c r="M48" s="65"/>
      <c r="N48" s="65"/>
      <c r="O48" s="65"/>
      <c r="P48" s="65"/>
    </row>
    <row r="49" spans="1:16" s="5" customFormat="1" ht="15.75">
      <c r="A49" s="61">
        <v>31</v>
      </c>
      <c r="B49" s="62"/>
      <c r="C49" s="169" t="s">
        <v>392</v>
      </c>
      <c r="D49" s="108" t="s">
        <v>63</v>
      </c>
      <c r="E49" s="80">
        <v>8</v>
      </c>
      <c r="F49" s="65"/>
      <c r="G49" s="65"/>
      <c r="H49" s="66"/>
      <c r="I49" s="66"/>
      <c r="J49" s="66"/>
      <c r="K49" s="65"/>
      <c r="L49" s="65"/>
      <c r="M49" s="65"/>
      <c r="N49" s="65"/>
      <c r="O49" s="65"/>
      <c r="P49" s="65"/>
    </row>
    <row r="50" spans="1:16" s="5" customFormat="1" ht="15.75">
      <c r="A50" s="61">
        <v>32</v>
      </c>
      <c r="B50" s="62"/>
      <c r="C50" s="169" t="s">
        <v>393</v>
      </c>
      <c r="D50" s="108" t="s">
        <v>63</v>
      </c>
      <c r="E50" s="80">
        <v>2</v>
      </c>
      <c r="F50" s="65"/>
      <c r="G50" s="65"/>
      <c r="H50" s="66"/>
      <c r="I50" s="66"/>
      <c r="J50" s="66"/>
      <c r="K50" s="65"/>
      <c r="L50" s="65"/>
      <c r="M50" s="65"/>
      <c r="N50" s="65"/>
      <c r="O50" s="65"/>
      <c r="P50" s="65"/>
    </row>
    <row r="51" spans="1:16" s="5" customFormat="1" ht="15.75">
      <c r="A51" s="61">
        <v>33</v>
      </c>
      <c r="B51" s="62"/>
      <c r="C51" s="165" t="s">
        <v>394</v>
      </c>
      <c r="D51" s="118" t="s">
        <v>63</v>
      </c>
      <c r="E51" s="168">
        <v>1</v>
      </c>
      <c r="F51" s="65"/>
      <c r="G51" s="65"/>
      <c r="H51" s="66"/>
      <c r="I51" s="66"/>
      <c r="J51" s="66"/>
      <c r="K51" s="65"/>
      <c r="L51" s="65"/>
      <c r="M51" s="65"/>
      <c r="N51" s="65"/>
      <c r="O51" s="65"/>
      <c r="P51" s="65"/>
    </row>
    <row r="52" spans="1:16" s="5" customFormat="1" ht="15.75">
      <c r="A52" s="61">
        <v>34</v>
      </c>
      <c r="B52" s="62"/>
      <c r="C52" s="165" t="s">
        <v>387</v>
      </c>
      <c r="D52" s="118" t="s">
        <v>373</v>
      </c>
      <c r="E52" s="168">
        <v>1</v>
      </c>
      <c r="F52" s="65"/>
      <c r="G52" s="65"/>
      <c r="H52" s="66"/>
      <c r="I52" s="66"/>
      <c r="J52" s="66"/>
      <c r="K52" s="65"/>
      <c r="L52" s="65"/>
      <c r="M52" s="65"/>
      <c r="N52" s="65"/>
      <c r="O52" s="65"/>
      <c r="P52" s="65"/>
    </row>
    <row r="53" spans="1:16" s="5" customFormat="1" ht="15.75">
      <c r="A53" s="61">
        <v>35</v>
      </c>
      <c r="B53" s="62"/>
      <c r="C53" s="155" t="s">
        <v>398</v>
      </c>
      <c r="D53" s="108"/>
      <c r="E53" s="80"/>
      <c r="F53" s="65"/>
      <c r="G53" s="65"/>
      <c r="H53" s="66"/>
      <c r="I53" s="66"/>
      <c r="J53" s="66"/>
      <c r="K53" s="65"/>
      <c r="L53" s="65"/>
      <c r="M53" s="65"/>
      <c r="N53" s="65"/>
      <c r="O53" s="65"/>
      <c r="P53" s="65"/>
    </row>
    <row r="54" spans="1:16" s="5" customFormat="1" ht="31.5">
      <c r="A54" s="61">
        <v>36</v>
      </c>
      <c r="B54" s="62"/>
      <c r="C54" s="165" t="s">
        <v>399</v>
      </c>
      <c r="D54" s="118" t="s">
        <v>373</v>
      </c>
      <c r="E54" s="168">
        <v>1</v>
      </c>
      <c r="F54" s="65"/>
      <c r="G54" s="65"/>
      <c r="H54" s="66"/>
      <c r="I54" s="66"/>
      <c r="J54" s="66"/>
      <c r="K54" s="65"/>
      <c r="L54" s="65"/>
      <c r="M54" s="65"/>
      <c r="N54" s="65"/>
      <c r="O54" s="65"/>
      <c r="P54" s="65"/>
    </row>
    <row r="55" spans="1:16" s="5" customFormat="1" ht="15.75">
      <c r="A55" s="61">
        <v>37</v>
      </c>
      <c r="B55" s="62"/>
      <c r="C55" s="165" t="s">
        <v>390</v>
      </c>
      <c r="D55" s="118" t="s">
        <v>63</v>
      </c>
      <c r="E55" s="168">
        <v>1</v>
      </c>
      <c r="F55" s="65"/>
      <c r="G55" s="65"/>
      <c r="H55" s="66"/>
      <c r="I55" s="66"/>
      <c r="J55" s="66"/>
      <c r="K55" s="65"/>
      <c r="L55" s="65"/>
      <c r="M55" s="65"/>
      <c r="N55" s="65"/>
      <c r="O55" s="65"/>
      <c r="P55" s="65"/>
    </row>
    <row r="56" spans="1:16" s="5" customFormat="1" ht="15.75">
      <c r="A56" s="61">
        <v>38</v>
      </c>
      <c r="B56" s="62"/>
      <c r="C56" s="169" t="s">
        <v>392</v>
      </c>
      <c r="D56" s="108" t="s">
        <v>63</v>
      </c>
      <c r="E56" s="80">
        <v>1</v>
      </c>
      <c r="F56" s="65"/>
      <c r="G56" s="65"/>
      <c r="H56" s="66"/>
      <c r="I56" s="66"/>
      <c r="J56" s="66"/>
      <c r="K56" s="65"/>
      <c r="L56" s="65"/>
      <c r="M56" s="65"/>
      <c r="N56" s="65"/>
      <c r="O56" s="65"/>
      <c r="P56" s="65"/>
    </row>
    <row r="57" spans="1:16" s="5" customFormat="1" ht="15.75">
      <c r="A57" s="61">
        <v>39</v>
      </c>
      <c r="B57" s="62"/>
      <c r="C57" s="165" t="s">
        <v>387</v>
      </c>
      <c r="D57" s="118" t="s">
        <v>373</v>
      </c>
      <c r="E57" s="168">
        <v>1</v>
      </c>
      <c r="F57" s="65"/>
      <c r="G57" s="65"/>
      <c r="H57" s="66"/>
      <c r="I57" s="66"/>
      <c r="J57" s="66"/>
      <c r="K57" s="65"/>
      <c r="L57" s="65"/>
      <c r="M57" s="65"/>
      <c r="N57" s="65"/>
      <c r="O57" s="65"/>
      <c r="P57" s="65"/>
    </row>
    <row r="58" spans="1:16" s="5" customFormat="1" ht="15.75">
      <c r="A58" s="61">
        <v>40</v>
      </c>
      <c r="B58" s="62"/>
      <c r="C58" s="155" t="s">
        <v>400</v>
      </c>
      <c r="D58" s="108"/>
      <c r="E58" s="80"/>
      <c r="F58" s="65"/>
      <c r="G58" s="65"/>
      <c r="H58" s="66"/>
      <c r="I58" s="66"/>
      <c r="J58" s="66"/>
      <c r="K58" s="65"/>
      <c r="L58" s="65"/>
      <c r="M58" s="65"/>
      <c r="N58" s="65"/>
      <c r="O58" s="65"/>
      <c r="P58" s="65"/>
    </row>
    <row r="59" spans="1:16" s="5" customFormat="1" ht="15.75">
      <c r="A59" s="61">
        <v>41</v>
      </c>
      <c r="B59" s="62"/>
      <c r="C59" s="127" t="s">
        <v>401</v>
      </c>
      <c r="D59" s="108" t="s">
        <v>290</v>
      </c>
      <c r="E59" s="80">
        <v>900</v>
      </c>
      <c r="F59" s="65"/>
      <c r="G59" s="65"/>
      <c r="H59" s="66"/>
      <c r="I59" s="66"/>
      <c r="J59" s="66"/>
      <c r="K59" s="65"/>
      <c r="L59" s="65"/>
      <c r="M59" s="65"/>
      <c r="N59" s="65"/>
      <c r="O59" s="65"/>
      <c r="P59" s="65"/>
    </row>
    <row r="60" spans="1:16" s="5" customFormat="1" ht="15.75">
      <c r="A60" s="61">
        <v>42</v>
      </c>
      <c r="B60" s="62"/>
      <c r="C60" s="127" t="s">
        <v>402</v>
      </c>
      <c r="D60" s="108" t="s">
        <v>290</v>
      </c>
      <c r="E60" s="80">
        <v>900</v>
      </c>
      <c r="F60" s="65"/>
      <c r="G60" s="65"/>
      <c r="H60" s="66"/>
      <c r="I60" s="66"/>
      <c r="J60" s="66"/>
      <c r="K60" s="65"/>
      <c r="L60" s="65"/>
      <c r="M60" s="65"/>
      <c r="N60" s="65"/>
      <c r="O60" s="65"/>
      <c r="P60" s="65"/>
    </row>
    <row r="61" spans="1:16" s="5" customFormat="1" ht="15.75">
      <c r="A61" s="61">
        <v>43</v>
      </c>
      <c r="B61" s="62"/>
      <c r="C61" s="127" t="s">
        <v>403</v>
      </c>
      <c r="D61" s="108" t="s">
        <v>290</v>
      </c>
      <c r="E61" s="80">
        <v>700</v>
      </c>
      <c r="F61" s="65"/>
      <c r="G61" s="65"/>
      <c r="H61" s="66"/>
      <c r="I61" s="66"/>
      <c r="J61" s="66"/>
      <c r="K61" s="65"/>
      <c r="L61" s="65"/>
      <c r="M61" s="65"/>
      <c r="N61" s="65"/>
      <c r="O61" s="65"/>
      <c r="P61" s="65"/>
    </row>
    <row r="62" spans="1:16" s="5" customFormat="1" ht="15.75">
      <c r="A62" s="61">
        <v>44</v>
      </c>
      <c r="B62" s="62"/>
      <c r="C62" s="127" t="s">
        <v>404</v>
      </c>
      <c r="D62" s="108" t="s">
        <v>290</v>
      </c>
      <c r="E62" s="80">
        <v>40</v>
      </c>
      <c r="F62" s="65"/>
      <c r="G62" s="65"/>
      <c r="H62" s="66"/>
      <c r="I62" s="66"/>
      <c r="J62" s="66"/>
      <c r="K62" s="65"/>
      <c r="L62" s="65"/>
      <c r="M62" s="65"/>
      <c r="N62" s="65"/>
      <c r="O62" s="65"/>
      <c r="P62" s="65"/>
    </row>
    <row r="63" spans="1:16" s="5" customFormat="1" ht="15.75">
      <c r="A63" s="61">
        <v>45</v>
      </c>
      <c r="B63" s="62"/>
      <c r="C63" s="127" t="s">
        <v>405</v>
      </c>
      <c r="D63" s="108" t="s">
        <v>290</v>
      </c>
      <c r="E63" s="80">
        <v>100</v>
      </c>
      <c r="F63" s="65"/>
      <c r="G63" s="65"/>
      <c r="H63" s="66"/>
      <c r="I63" s="66"/>
      <c r="J63" s="66"/>
      <c r="K63" s="65"/>
      <c r="L63" s="65"/>
      <c r="M63" s="65"/>
      <c r="N63" s="65"/>
      <c r="O63" s="65"/>
      <c r="P63" s="65"/>
    </row>
    <row r="64" spans="1:16" s="5" customFormat="1" ht="15.75">
      <c r="A64" s="61">
        <v>46</v>
      </c>
      <c r="B64" s="62"/>
      <c r="C64" s="127" t="s">
        <v>406</v>
      </c>
      <c r="D64" s="108" t="s">
        <v>290</v>
      </c>
      <c r="E64" s="80">
        <v>40</v>
      </c>
      <c r="F64" s="65"/>
      <c r="G64" s="65"/>
      <c r="H64" s="66"/>
      <c r="I64" s="66"/>
      <c r="J64" s="66"/>
      <c r="K64" s="65"/>
      <c r="L64" s="65"/>
      <c r="M64" s="65"/>
      <c r="N64" s="65"/>
      <c r="O64" s="65"/>
      <c r="P64" s="65"/>
    </row>
    <row r="65" spans="1:16" s="5" customFormat="1" ht="15.75">
      <c r="A65" s="61">
        <v>47</v>
      </c>
      <c r="B65" s="62"/>
      <c r="C65" s="127" t="s">
        <v>407</v>
      </c>
      <c r="D65" s="108" t="s">
        <v>290</v>
      </c>
      <c r="E65" s="80">
        <v>30</v>
      </c>
      <c r="F65" s="65"/>
      <c r="G65" s="65"/>
      <c r="H65" s="66"/>
      <c r="I65" s="66"/>
      <c r="J65" s="66"/>
      <c r="K65" s="65"/>
      <c r="L65" s="65"/>
      <c r="M65" s="65"/>
      <c r="N65" s="65"/>
      <c r="O65" s="65"/>
      <c r="P65" s="65"/>
    </row>
    <row r="66" spans="1:16" s="5" customFormat="1" ht="15.75">
      <c r="A66" s="61">
        <v>48</v>
      </c>
      <c r="B66" s="62"/>
      <c r="C66" s="127" t="s">
        <v>408</v>
      </c>
      <c r="D66" s="108" t="s">
        <v>290</v>
      </c>
      <c r="E66" s="80">
        <v>300</v>
      </c>
      <c r="F66" s="65"/>
      <c r="G66" s="65"/>
      <c r="H66" s="66"/>
      <c r="I66" s="66"/>
      <c r="J66" s="66"/>
      <c r="K66" s="65"/>
      <c r="L66" s="65"/>
      <c r="M66" s="65"/>
      <c r="N66" s="65"/>
      <c r="O66" s="65"/>
      <c r="P66" s="65"/>
    </row>
    <row r="67" spans="1:16" s="5" customFormat="1" ht="15.75">
      <c r="A67" s="61">
        <v>49</v>
      </c>
      <c r="B67" s="62"/>
      <c r="C67" s="155" t="s">
        <v>409</v>
      </c>
      <c r="D67" s="107"/>
      <c r="E67" s="73"/>
      <c r="F67" s="65"/>
      <c r="G67" s="65"/>
      <c r="H67" s="66"/>
      <c r="I67" s="66"/>
      <c r="J67" s="66"/>
      <c r="K67" s="65"/>
      <c r="L67" s="65"/>
      <c r="M67" s="65"/>
      <c r="N67" s="65"/>
      <c r="O67" s="65"/>
      <c r="P67" s="65"/>
    </row>
    <row r="68" spans="1:16" s="5" customFormat="1" ht="15.75">
      <c r="A68" s="61">
        <v>50</v>
      </c>
      <c r="B68" s="62"/>
      <c r="C68" s="127" t="s">
        <v>410</v>
      </c>
      <c r="D68" s="108" t="s">
        <v>63</v>
      </c>
      <c r="E68" s="80">
        <v>16</v>
      </c>
      <c r="F68" s="65"/>
      <c r="G68" s="65"/>
      <c r="H68" s="66"/>
      <c r="I68" s="66"/>
      <c r="J68" s="66"/>
      <c r="K68" s="65"/>
      <c r="L68" s="65"/>
      <c r="M68" s="65"/>
      <c r="N68" s="65"/>
      <c r="O68" s="65"/>
      <c r="P68" s="65"/>
    </row>
    <row r="69" spans="1:16" s="5" customFormat="1" ht="15.75">
      <c r="A69" s="61">
        <v>51</v>
      </c>
      <c r="B69" s="62"/>
      <c r="C69" s="127" t="s">
        <v>411</v>
      </c>
      <c r="D69" s="108" t="s">
        <v>63</v>
      </c>
      <c r="E69" s="80">
        <v>7</v>
      </c>
      <c r="F69" s="65"/>
      <c r="G69" s="65"/>
      <c r="H69" s="66"/>
      <c r="I69" s="66"/>
      <c r="J69" s="66"/>
      <c r="K69" s="65"/>
      <c r="L69" s="65"/>
      <c r="M69" s="65"/>
      <c r="N69" s="65"/>
      <c r="O69" s="65"/>
      <c r="P69" s="65"/>
    </row>
    <row r="70" spans="1:16" s="5" customFormat="1" ht="15.75">
      <c r="A70" s="61">
        <v>52</v>
      </c>
      <c r="B70" s="62"/>
      <c r="C70" s="127" t="s">
        <v>412</v>
      </c>
      <c r="D70" s="108" t="s">
        <v>63</v>
      </c>
      <c r="E70" s="80">
        <v>7</v>
      </c>
      <c r="F70" s="65"/>
      <c r="G70" s="65"/>
      <c r="H70" s="66"/>
      <c r="I70" s="66"/>
      <c r="J70" s="66"/>
      <c r="K70" s="65"/>
      <c r="L70" s="65"/>
      <c r="M70" s="65"/>
      <c r="N70" s="65"/>
      <c r="O70" s="65"/>
      <c r="P70" s="65"/>
    </row>
    <row r="71" spans="1:16" s="5" customFormat="1" ht="15.75">
      <c r="A71" s="61">
        <v>53</v>
      </c>
      <c r="B71" s="62"/>
      <c r="C71" s="127" t="s">
        <v>413</v>
      </c>
      <c r="D71" s="108" t="s">
        <v>63</v>
      </c>
      <c r="E71" s="80">
        <v>2</v>
      </c>
      <c r="F71" s="65"/>
      <c r="G71" s="65"/>
      <c r="H71" s="66"/>
      <c r="I71" s="66"/>
      <c r="J71" s="66"/>
      <c r="K71" s="65"/>
      <c r="L71" s="65"/>
      <c r="M71" s="65"/>
      <c r="N71" s="65"/>
      <c r="O71" s="65"/>
      <c r="P71" s="65"/>
    </row>
    <row r="72" spans="1:16" s="5" customFormat="1" ht="15.75">
      <c r="A72" s="61">
        <v>54</v>
      </c>
      <c r="B72" s="62"/>
      <c r="C72" s="127" t="s">
        <v>414</v>
      </c>
      <c r="D72" s="108" t="s">
        <v>63</v>
      </c>
      <c r="E72" s="80">
        <v>6</v>
      </c>
      <c r="F72" s="65"/>
      <c r="G72" s="65"/>
      <c r="H72" s="66"/>
      <c r="I72" s="66"/>
      <c r="J72" s="66"/>
      <c r="K72" s="65"/>
      <c r="L72" s="65"/>
      <c r="M72" s="65"/>
      <c r="N72" s="65"/>
      <c r="O72" s="65"/>
      <c r="P72" s="65"/>
    </row>
    <row r="73" spans="1:16" s="5" customFormat="1" ht="15.75">
      <c r="A73" s="61">
        <v>55</v>
      </c>
      <c r="B73" s="62"/>
      <c r="C73" s="127" t="s">
        <v>415</v>
      </c>
      <c r="D73" s="108" t="s">
        <v>63</v>
      </c>
      <c r="E73" s="80">
        <v>2</v>
      </c>
      <c r="F73" s="65"/>
      <c r="G73" s="65"/>
      <c r="H73" s="66"/>
      <c r="I73" s="66"/>
      <c r="J73" s="66"/>
      <c r="K73" s="65"/>
      <c r="L73" s="65"/>
      <c r="M73" s="65"/>
      <c r="N73" s="65"/>
      <c r="O73" s="65"/>
      <c r="P73" s="65"/>
    </row>
    <row r="74" spans="1:16" s="5" customFormat="1" ht="15.75">
      <c r="A74" s="61">
        <v>56</v>
      </c>
      <c r="B74" s="62"/>
      <c r="C74" s="127" t="s">
        <v>416</v>
      </c>
      <c r="D74" s="108" t="s">
        <v>63</v>
      </c>
      <c r="E74" s="80">
        <v>2</v>
      </c>
      <c r="F74" s="65"/>
      <c r="G74" s="65"/>
      <c r="H74" s="66"/>
      <c r="I74" s="66"/>
      <c r="J74" s="66"/>
      <c r="K74" s="65"/>
      <c r="L74" s="65"/>
      <c r="M74" s="65"/>
      <c r="N74" s="65"/>
      <c r="O74" s="65"/>
      <c r="P74" s="65"/>
    </row>
    <row r="75" spans="1:16" s="5" customFormat="1" ht="15.75">
      <c r="A75" s="61">
        <v>57</v>
      </c>
      <c r="B75" s="62"/>
      <c r="C75" s="127" t="s">
        <v>417</v>
      </c>
      <c r="D75" s="108" t="s">
        <v>63</v>
      </c>
      <c r="E75" s="80">
        <v>98</v>
      </c>
      <c r="F75" s="65"/>
      <c r="G75" s="65"/>
      <c r="H75" s="66"/>
      <c r="I75" s="66"/>
      <c r="J75" s="66"/>
      <c r="K75" s="65"/>
      <c r="L75" s="65"/>
      <c r="M75" s="65"/>
      <c r="N75" s="65"/>
      <c r="O75" s="65"/>
      <c r="P75" s="65"/>
    </row>
    <row r="76" spans="1:16" s="5" customFormat="1" ht="15.75">
      <c r="A76" s="61">
        <v>58</v>
      </c>
      <c r="B76" s="62"/>
      <c r="C76" s="127" t="s">
        <v>418</v>
      </c>
      <c r="D76" s="108" t="s">
        <v>63</v>
      </c>
      <c r="E76" s="80">
        <v>20</v>
      </c>
      <c r="F76" s="65"/>
      <c r="G76" s="65"/>
      <c r="H76" s="66"/>
      <c r="I76" s="66"/>
      <c r="J76" s="66"/>
      <c r="K76" s="65"/>
      <c r="L76" s="65"/>
      <c r="M76" s="65"/>
      <c r="N76" s="65"/>
      <c r="O76" s="65"/>
      <c r="P76" s="65"/>
    </row>
    <row r="77" spans="1:16" s="5" customFormat="1" ht="15.75">
      <c r="A77" s="61">
        <v>59</v>
      </c>
      <c r="B77" s="62"/>
      <c r="C77" s="127" t="s">
        <v>419</v>
      </c>
      <c r="D77" s="108" t="s">
        <v>63</v>
      </c>
      <c r="E77" s="80">
        <v>6</v>
      </c>
      <c r="F77" s="65"/>
      <c r="G77" s="65"/>
      <c r="H77" s="66"/>
      <c r="I77" s="66"/>
      <c r="J77" s="66"/>
      <c r="K77" s="65"/>
      <c r="L77" s="65"/>
      <c r="M77" s="65"/>
      <c r="N77" s="65"/>
      <c r="O77" s="65"/>
      <c r="P77" s="65"/>
    </row>
    <row r="78" spans="1:16" s="5" customFormat="1" ht="15.75">
      <c r="A78" s="61">
        <v>60</v>
      </c>
      <c r="B78" s="62"/>
      <c r="C78" s="127" t="s">
        <v>420</v>
      </c>
      <c r="D78" s="108" t="s">
        <v>63</v>
      </c>
      <c r="E78" s="80">
        <v>23</v>
      </c>
      <c r="F78" s="65"/>
      <c r="G78" s="65"/>
      <c r="H78" s="66"/>
      <c r="I78" s="66"/>
      <c r="J78" s="66"/>
      <c r="K78" s="65"/>
      <c r="L78" s="65"/>
      <c r="M78" s="65"/>
      <c r="N78" s="65"/>
      <c r="O78" s="65"/>
      <c r="P78" s="65"/>
    </row>
    <row r="79" spans="1:16" s="5" customFormat="1" ht="15.75">
      <c r="A79" s="61">
        <v>61</v>
      </c>
      <c r="B79" s="62"/>
      <c r="C79" s="127" t="s">
        <v>421</v>
      </c>
      <c r="D79" s="108" t="s">
        <v>63</v>
      </c>
      <c r="E79" s="80">
        <v>4</v>
      </c>
      <c r="F79" s="65"/>
      <c r="G79" s="65"/>
      <c r="H79" s="66"/>
      <c r="I79" s="66"/>
      <c r="J79" s="66"/>
      <c r="K79" s="65"/>
      <c r="L79" s="65"/>
      <c r="M79" s="65"/>
      <c r="N79" s="65"/>
      <c r="O79" s="65"/>
      <c r="P79" s="65"/>
    </row>
    <row r="80" spans="1:16" s="5" customFormat="1" ht="15.75">
      <c r="A80" s="61">
        <v>62</v>
      </c>
      <c r="B80" s="62"/>
      <c r="C80" s="127" t="s">
        <v>422</v>
      </c>
      <c r="D80" s="108" t="s">
        <v>63</v>
      </c>
      <c r="E80" s="80">
        <v>3</v>
      </c>
      <c r="F80" s="65"/>
      <c r="G80" s="65"/>
      <c r="H80" s="66"/>
      <c r="I80" s="66"/>
      <c r="J80" s="66"/>
      <c r="K80" s="65"/>
      <c r="L80" s="65"/>
      <c r="M80" s="65"/>
      <c r="N80" s="65"/>
      <c r="O80" s="65"/>
      <c r="P80" s="65"/>
    </row>
    <row r="81" spans="1:16" s="5" customFormat="1" ht="15.75">
      <c r="A81" s="61">
        <v>63</v>
      </c>
      <c r="B81" s="62"/>
      <c r="C81" s="170" t="s">
        <v>423</v>
      </c>
      <c r="D81" s="115" t="s">
        <v>63</v>
      </c>
      <c r="E81" s="116">
        <v>8</v>
      </c>
      <c r="F81" s="65"/>
      <c r="G81" s="65"/>
      <c r="H81" s="66"/>
      <c r="I81" s="66"/>
      <c r="J81" s="66"/>
      <c r="K81" s="65"/>
      <c r="L81" s="65"/>
      <c r="M81" s="65"/>
      <c r="N81" s="65"/>
      <c r="O81" s="65"/>
      <c r="P81" s="65"/>
    </row>
    <row r="82" spans="1:16" s="5" customFormat="1" ht="15.75">
      <c r="A82" s="61">
        <v>64</v>
      </c>
      <c r="B82" s="62"/>
      <c r="C82" s="172" t="s">
        <v>424</v>
      </c>
      <c r="D82" s="108"/>
      <c r="E82" s="80"/>
      <c r="F82" s="65"/>
      <c r="G82" s="65"/>
      <c r="H82" s="66"/>
      <c r="I82" s="66"/>
      <c r="J82" s="66"/>
      <c r="K82" s="65"/>
      <c r="L82" s="65"/>
      <c r="M82" s="65"/>
      <c r="N82" s="65"/>
      <c r="O82" s="65"/>
      <c r="P82" s="65"/>
    </row>
    <row r="83" spans="1:16" s="5" customFormat="1" ht="15.75">
      <c r="A83" s="61">
        <v>65</v>
      </c>
      <c r="B83" s="62"/>
      <c r="C83" s="169" t="s">
        <v>425</v>
      </c>
      <c r="D83" s="108" t="s">
        <v>373</v>
      </c>
      <c r="E83" s="171">
        <v>1</v>
      </c>
      <c r="F83" s="65"/>
      <c r="G83" s="65"/>
      <c r="H83" s="66"/>
      <c r="I83" s="66"/>
      <c r="J83" s="66"/>
      <c r="K83" s="65"/>
      <c r="L83" s="65"/>
      <c r="M83" s="65"/>
      <c r="N83" s="65"/>
      <c r="O83" s="65"/>
      <c r="P83" s="65"/>
    </row>
    <row r="84" spans="1:16" s="5" customFormat="1" ht="15.75">
      <c r="A84" s="61">
        <v>66</v>
      </c>
      <c r="B84" s="62"/>
      <c r="C84" s="127" t="s">
        <v>426</v>
      </c>
      <c r="D84" s="108" t="s">
        <v>63</v>
      </c>
      <c r="E84" s="80">
        <v>1</v>
      </c>
      <c r="F84" s="65"/>
      <c r="G84" s="65"/>
      <c r="H84" s="66"/>
      <c r="I84" s="66"/>
      <c r="J84" s="66"/>
      <c r="K84" s="65"/>
      <c r="L84" s="65"/>
      <c r="M84" s="65"/>
      <c r="N84" s="65"/>
      <c r="O84" s="65"/>
      <c r="P84" s="65"/>
    </row>
    <row r="85" spans="1:16" s="5" customFormat="1" ht="15.75">
      <c r="A85" s="61">
        <v>67</v>
      </c>
      <c r="B85" s="62"/>
      <c r="C85" s="127" t="s">
        <v>427</v>
      </c>
      <c r="D85" s="108" t="s">
        <v>63</v>
      </c>
      <c r="E85" s="80">
        <v>1</v>
      </c>
      <c r="F85" s="65"/>
      <c r="G85" s="65"/>
      <c r="H85" s="66"/>
      <c r="I85" s="66"/>
      <c r="J85" s="66"/>
      <c r="K85" s="65"/>
      <c r="L85" s="65"/>
      <c r="M85" s="65"/>
      <c r="N85" s="65"/>
      <c r="O85" s="65"/>
      <c r="P85" s="65"/>
    </row>
    <row r="86" spans="1:16" s="5" customFormat="1" ht="15.75">
      <c r="A86" s="61">
        <v>68</v>
      </c>
      <c r="B86" s="62"/>
      <c r="C86" s="127" t="s">
        <v>428</v>
      </c>
      <c r="D86" s="108" t="s">
        <v>290</v>
      </c>
      <c r="E86" s="80">
        <v>30</v>
      </c>
      <c r="F86" s="65"/>
      <c r="G86" s="65"/>
      <c r="H86" s="66"/>
      <c r="I86" s="66"/>
      <c r="J86" s="66"/>
      <c r="K86" s="65"/>
      <c r="L86" s="65"/>
      <c r="M86" s="65"/>
      <c r="N86" s="65"/>
      <c r="O86" s="65"/>
      <c r="P86" s="65"/>
    </row>
    <row r="87" spans="1:16" s="5" customFormat="1" ht="15.75">
      <c r="A87" s="61">
        <v>69</v>
      </c>
      <c r="B87" s="62"/>
      <c r="C87" s="127" t="s">
        <v>429</v>
      </c>
      <c r="D87" s="108" t="s">
        <v>63</v>
      </c>
      <c r="E87" s="80">
        <v>1</v>
      </c>
      <c r="F87" s="65"/>
      <c r="G87" s="65"/>
      <c r="H87" s="66"/>
      <c r="I87" s="66"/>
      <c r="J87" s="66"/>
      <c r="K87" s="65"/>
      <c r="L87" s="65"/>
      <c r="M87" s="65"/>
      <c r="N87" s="65"/>
      <c r="O87" s="65"/>
      <c r="P87" s="65"/>
    </row>
    <row r="88" spans="1:16" s="5" customFormat="1" ht="15.75">
      <c r="A88" s="61">
        <v>70</v>
      </c>
      <c r="B88" s="62"/>
      <c r="C88" s="127" t="s">
        <v>430</v>
      </c>
      <c r="D88" s="108" t="s">
        <v>63</v>
      </c>
      <c r="E88" s="80">
        <v>24</v>
      </c>
      <c r="F88" s="65"/>
      <c r="G88" s="65"/>
      <c r="H88" s="66"/>
      <c r="I88" s="66"/>
      <c r="J88" s="66"/>
      <c r="K88" s="65"/>
      <c r="L88" s="65"/>
      <c r="M88" s="65"/>
      <c r="N88" s="65"/>
      <c r="O88" s="65"/>
      <c r="P88" s="65"/>
    </row>
    <row r="89" spans="1:16" s="5" customFormat="1" ht="15.75">
      <c r="A89" s="61">
        <v>71</v>
      </c>
      <c r="B89" s="62"/>
      <c r="C89" s="127" t="s">
        <v>431</v>
      </c>
      <c r="D89" s="108" t="s">
        <v>63</v>
      </c>
      <c r="E89" s="80">
        <v>3</v>
      </c>
      <c r="F89" s="65"/>
      <c r="G89" s="65"/>
      <c r="H89" s="66"/>
      <c r="I89" s="66"/>
      <c r="J89" s="66"/>
      <c r="K89" s="65"/>
      <c r="L89" s="65"/>
      <c r="M89" s="65"/>
      <c r="N89" s="65"/>
      <c r="O89" s="65"/>
      <c r="P89" s="65"/>
    </row>
    <row r="90" spans="1:16" s="5" customFormat="1" ht="15.75">
      <c r="A90" s="61">
        <v>72</v>
      </c>
      <c r="B90" s="62"/>
      <c r="C90" s="127" t="s">
        <v>432</v>
      </c>
      <c r="D90" s="108" t="s">
        <v>63</v>
      </c>
      <c r="E90" s="80">
        <v>1</v>
      </c>
      <c r="F90" s="65"/>
      <c r="G90" s="65"/>
      <c r="H90" s="66"/>
      <c r="I90" s="66"/>
      <c r="J90" s="66"/>
      <c r="K90" s="65"/>
      <c r="L90" s="65"/>
      <c r="M90" s="65"/>
      <c r="N90" s="65"/>
      <c r="O90" s="65"/>
      <c r="P90" s="65"/>
    </row>
    <row r="91" spans="1:16" s="5" customFormat="1" ht="15.75">
      <c r="A91" s="61">
        <v>73</v>
      </c>
      <c r="B91" s="62"/>
      <c r="C91" s="127" t="s">
        <v>433</v>
      </c>
      <c r="D91" s="108" t="s">
        <v>373</v>
      </c>
      <c r="E91" s="80">
        <v>1</v>
      </c>
      <c r="F91" s="65"/>
      <c r="G91" s="65"/>
      <c r="H91" s="66"/>
      <c r="I91" s="66"/>
      <c r="J91" s="66"/>
      <c r="K91" s="65"/>
      <c r="L91" s="65"/>
      <c r="M91" s="65"/>
      <c r="N91" s="65"/>
      <c r="O91" s="65"/>
      <c r="P91" s="65"/>
    </row>
    <row r="92" spans="1:16" s="5" customFormat="1" ht="15.75">
      <c r="A92" s="61">
        <v>74</v>
      </c>
      <c r="B92" s="62"/>
      <c r="C92" s="127" t="s">
        <v>434</v>
      </c>
      <c r="D92" s="108" t="s">
        <v>63</v>
      </c>
      <c r="E92" s="80">
        <v>6</v>
      </c>
      <c r="F92" s="65"/>
      <c r="G92" s="65"/>
      <c r="H92" s="66"/>
      <c r="I92" s="66"/>
      <c r="J92" s="66"/>
      <c r="K92" s="65"/>
      <c r="L92" s="65"/>
      <c r="M92" s="65"/>
      <c r="N92" s="65"/>
      <c r="O92" s="65"/>
      <c r="P92" s="65"/>
    </row>
    <row r="93" spans="1:16" s="5" customFormat="1" ht="15.75">
      <c r="A93" s="61">
        <v>75</v>
      </c>
      <c r="B93" s="62"/>
      <c r="C93" s="127" t="s">
        <v>435</v>
      </c>
      <c r="D93" s="108" t="s">
        <v>63</v>
      </c>
      <c r="E93" s="80">
        <v>15</v>
      </c>
      <c r="F93" s="65"/>
      <c r="G93" s="65"/>
      <c r="H93" s="66"/>
      <c r="I93" s="66"/>
      <c r="J93" s="66"/>
      <c r="K93" s="65"/>
      <c r="L93" s="65"/>
      <c r="M93" s="65"/>
      <c r="N93" s="65"/>
      <c r="O93" s="65"/>
      <c r="P93" s="65"/>
    </row>
    <row r="94" spans="1:16" s="5" customFormat="1" ht="15.75">
      <c r="A94" s="61">
        <v>76</v>
      </c>
      <c r="B94" s="62"/>
      <c r="C94" s="170" t="s">
        <v>436</v>
      </c>
      <c r="D94" s="115" t="s">
        <v>63</v>
      </c>
      <c r="E94" s="116">
        <v>15</v>
      </c>
      <c r="F94" s="65"/>
      <c r="G94" s="65"/>
      <c r="H94" s="66"/>
      <c r="I94" s="66"/>
      <c r="J94" s="66"/>
      <c r="K94" s="65"/>
      <c r="L94" s="65"/>
      <c r="M94" s="65"/>
      <c r="N94" s="65"/>
      <c r="O94" s="65"/>
      <c r="P94" s="65"/>
    </row>
    <row r="95" spans="1:16" s="5" customFormat="1" ht="15.75">
      <c r="A95" s="61">
        <v>77</v>
      </c>
      <c r="B95" s="62"/>
      <c r="C95" s="130" t="s">
        <v>387</v>
      </c>
      <c r="D95" s="118" t="s">
        <v>373</v>
      </c>
      <c r="E95" s="78">
        <v>1</v>
      </c>
      <c r="F95" s="65"/>
      <c r="G95" s="65"/>
      <c r="H95" s="66"/>
      <c r="I95" s="66"/>
      <c r="J95" s="66"/>
      <c r="K95" s="65"/>
      <c r="L95" s="65"/>
      <c r="M95" s="65"/>
      <c r="N95" s="65"/>
      <c r="O95" s="65"/>
      <c r="P95" s="65"/>
    </row>
    <row r="96" spans="1:16" s="5" customFormat="1" ht="15.75">
      <c r="A96" s="61">
        <v>78</v>
      </c>
      <c r="B96" s="62"/>
      <c r="C96" s="162" t="s">
        <v>437</v>
      </c>
      <c r="D96" s="118"/>
      <c r="E96" s="78"/>
      <c r="F96" s="65"/>
      <c r="G96" s="65"/>
      <c r="H96" s="66"/>
      <c r="I96" s="66"/>
      <c r="J96" s="66"/>
      <c r="K96" s="65"/>
      <c r="L96" s="65"/>
      <c r="M96" s="65"/>
      <c r="N96" s="65"/>
      <c r="O96" s="65"/>
      <c r="P96" s="65"/>
    </row>
    <row r="97" spans="1:16" s="5" customFormat="1" ht="31.5">
      <c r="A97" s="61">
        <v>79</v>
      </c>
      <c r="B97" s="62"/>
      <c r="C97" s="173" t="s">
        <v>484</v>
      </c>
      <c r="D97" s="118" t="s">
        <v>63</v>
      </c>
      <c r="E97" s="174">
        <v>1</v>
      </c>
      <c r="F97" s="65"/>
      <c r="G97" s="65"/>
      <c r="H97" s="66"/>
      <c r="I97" s="66"/>
      <c r="J97" s="66"/>
      <c r="K97" s="65"/>
      <c r="L97" s="65"/>
      <c r="M97" s="65"/>
      <c r="N97" s="65"/>
      <c r="O97" s="65"/>
      <c r="P97" s="65"/>
    </row>
    <row r="98" spans="1:16" s="5" customFormat="1" ht="47.25">
      <c r="A98" s="61">
        <v>80</v>
      </c>
      <c r="B98" s="62"/>
      <c r="C98" s="173" t="s">
        <v>485</v>
      </c>
      <c r="D98" s="118" t="s">
        <v>63</v>
      </c>
      <c r="E98" s="174">
        <v>1</v>
      </c>
      <c r="F98" s="65"/>
      <c r="G98" s="65"/>
      <c r="H98" s="66"/>
      <c r="I98" s="66"/>
      <c r="J98" s="66"/>
      <c r="K98" s="65"/>
      <c r="L98" s="65"/>
      <c r="M98" s="65"/>
      <c r="N98" s="65"/>
      <c r="O98" s="65"/>
      <c r="P98" s="65"/>
    </row>
    <row r="99" spans="1:16" s="5" customFormat="1" ht="31.5">
      <c r="A99" s="61">
        <v>81</v>
      </c>
      <c r="B99" s="62"/>
      <c r="C99" s="173" t="s">
        <v>486</v>
      </c>
      <c r="D99" s="118" t="s">
        <v>63</v>
      </c>
      <c r="E99" s="174">
        <v>15</v>
      </c>
      <c r="F99" s="65"/>
      <c r="G99" s="65"/>
      <c r="H99" s="66"/>
      <c r="I99" s="66"/>
      <c r="J99" s="66"/>
      <c r="K99" s="65"/>
      <c r="L99" s="65"/>
      <c r="M99" s="65"/>
      <c r="N99" s="65"/>
      <c r="O99" s="65"/>
      <c r="P99" s="65"/>
    </row>
    <row r="100" spans="1:16" s="5" customFormat="1" ht="47.25">
      <c r="A100" s="61">
        <v>82</v>
      </c>
      <c r="B100" s="62"/>
      <c r="C100" s="173" t="s">
        <v>487</v>
      </c>
      <c r="D100" s="118" t="s">
        <v>63</v>
      </c>
      <c r="E100" s="174">
        <v>3</v>
      </c>
      <c r="F100" s="65"/>
      <c r="G100" s="65"/>
      <c r="H100" s="66"/>
      <c r="I100" s="66"/>
      <c r="J100" s="66"/>
      <c r="K100" s="65"/>
      <c r="L100" s="65"/>
      <c r="M100" s="65"/>
      <c r="N100" s="65"/>
      <c r="O100" s="65"/>
      <c r="P100" s="65"/>
    </row>
    <row r="101" spans="1:16" s="5" customFormat="1" ht="31.5">
      <c r="A101" s="61">
        <v>83</v>
      </c>
      <c r="B101" s="62"/>
      <c r="C101" s="173" t="s">
        <v>488</v>
      </c>
      <c r="D101" s="118" t="s">
        <v>63</v>
      </c>
      <c r="E101" s="174">
        <v>2</v>
      </c>
      <c r="F101" s="65"/>
      <c r="G101" s="65"/>
      <c r="H101" s="66"/>
      <c r="I101" s="66"/>
      <c r="J101" s="66"/>
      <c r="K101" s="65"/>
      <c r="L101" s="65"/>
      <c r="M101" s="65"/>
      <c r="N101" s="65"/>
      <c r="O101" s="65"/>
      <c r="P101" s="65"/>
    </row>
    <row r="102" spans="1:16" s="5" customFormat="1" ht="31.5">
      <c r="A102" s="61">
        <v>84</v>
      </c>
      <c r="B102" s="62"/>
      <c r="C102" s="173" t="s">
        <v>489</v>
      </c>
      <c r="D102" s="118" t="s">
        <v>63</v>
      </c>
      <c r="E102" s="174">
        <v>15</v>
      </c>
      <c r="F102" s="65"/>
      <c r="G102" s="65"/>
      <c r="H102" s="66"/>
      <c r="I102" s="66"/>
      <c r="J102" s="66"/>
      <c r="K102" s="65"/>
      <c r="L102" s="65"/>
      <c r="M102" s="65"/>
      <c r="N102" s="65"/>
      <c r="O102" s="65"/>
      <c r="P102" s="65"/>
    </row>
    <row r="103" spans="1:16" s="5" customFormat="1" ht="47.25">
      <c r="A103" s="61">
        <v>85</v>
      </c>
      <c r="B103" s="62"/>
      <c r="C103" s="173" t="s">
        <v>490</v>
      </c>
      <c r="D103" s="118" t="s">
        <v>63</v>
      </c>
      <c r="E103" s="174">
        <v>6</v>
      </c>
      <c r="F103" s="65"/>
      <c r="G103" s="65"/>
      <c r="H103" s="66"/>
      <c r="I103" s="66"/>
      <c r="J103" s="66"/>
      <c r="K103" s="65"/>
      <c r="L103" s="65"/>
      <c r="M103" s="65"/>
      <c r="N103" s="65"/>
      <c r="O103" s="65"/>
      <c r="P103" s="65"/>
    </row>
    <row r="104" spans="1:16" s="5" customFormat="1" ht="31.5">
      <c r="A104" s="61">
        <v>86</v>
      </c>
      <c r="B104" s="62"/>
      <c r="C104" s="74" t="s">
        <v>491</v>
      </c>
      <c r="D104" s="75" t="s">
        <v>63</v>
      </c>
      <c r="E104" s="78">
        <v>8</v>
      </c>
      <c r="F104" s="65"/>
      <c r="G104" s="65"/>
      <c r="H104" s="66"/>
      <c r="I104" s="66"/>
      <c r="J104" s="66"/>
      <c r="K104" s="65"/>
      <c r="L104" s="65"/>
      <c r="M104" s="65"/>
      <c r="N104" s="65"/>
      <c r="O104" s="65"/>
      <c r="P104" s="65"/>
    </row>
    <row r="105" spans="1:16" s="5" customFormat="1" ht="31.5">
      <c r="A105" s="61">
        <v>87</v>
      </c>
      <c r="B105" s="62"/>
      <c r="C105" s="74" t="s">
        <v>492</v>
      </c>
      <c r="D105" s="75" t="s">
        <v>63</v>
      </c>
      <c r="E105" s="78">
        <v>2</v>
      </c>
      <c r="F105" s="65"/>
      <c r="G105" s="65"/>
      <c r="H105" s="66"/>
      <c r="I105" s="66"/>
      <c r="J105" s="66"/>
      <c r="K105" s="65"/>
      <c r="L105" s="65"/>
      <c r="M105" s="65"/>
      <c r="N105" s="65"/>
      <c r="O105" s="65"/>
      <c r="P105" s="65"/>
    </row>
    <row r="106" spans="1:16" s="5" customFormat="1" ht="47.25">
      <c r="A106" s="61">
        <v>88</v>
      </c>
      <c r="B106" s="62"/>
      <c r="C106" s="74" t="s">
        <v>493</v>
      </c>
      <c r="D106" s="75" t="s">
        <v>63</v>
      </c>
      <c r="E106" s="78">
        <v>1</v>
      </c>
      <c r="F106" s="65"/>
      <c r="G106" s="65"/>
      <c r="H106" s="66"/>
      <c r="I106" s="66"/>
      <c r="J106" s="66"/>
      <c r="K106" s="65"/>
      <c r="L106" s="65"/>
      <c r="M106" s="65"/>
      <c r="N106" s="65"/>
      <c r="O106" s="65"/>
      <c r="P106" s="65"/>
    </row>
    <row r="107" spans="1:16" s="5" customFormat="1" ht="31.5">
      <c r="A107" s="61">
        <v>89</v>
      </c>
      <c r="B107" s="62"/>
      <c r="C107" s="74" t="s">
        <v>494</v>
      </c>
      <c r="D107" s="75" t="s">
        <v>63</v>
      </c>
      <c r="E107" s="78">
        <v>35</v>
      </c>
      <c r="F107" s="65"/>
      <c r="G107" s="65"/>
      <c r="H107" s="66"/>
      <c r="I107" s="66"/>
      <c r="J107" s="66"/>
      <c r="K107" s="65"/>
      <c r="L107" s="65"/>
      <c r="M107" s="65"/>
      <c r="N107" s="65"/>
      <c r="O107" s="65"/>
      <c r="P107" s="65"/>
    </row>
    <row r="108" spans="1:16" s="5" customFormat="1" ht="47.25">
      <c r="A108" s="61">
        <v>90</v>
      </c>
      <c r="B108" s="62"/>
      <c r="C108" s="74" t="s">
        <v>495</v>
      </c>
      <c r="D108" s="75" t="s">
        <v>63</v>
      </c>
      <c r="E108" s="78">
        <v>4</v>
      </c>
      <c r="F108" s="65"/>
      <c r="G108" s="65"/>
      <c r="H108" s="66"/>
      <c r="I108" s="66"/>
      <c r="J108" s="66"/>
      <c r="K108" s="65"/>
      <c r="L108" s="65"/>
      <c r="M108" s="65"/>
      <c r="N108" s="65"/>
      <c r="O108" s="65"/>
      <c r="P108" s="65"/>
    </row>
    <row r="109" spans="1:16" s="5" customFormat="1" ht="31.5">
      <c r="A109" s="61">
        <v>91</v>
      </c>
      <c r="B109" s="62"/>
      <c r="C109" s="74" t="s">
        <v>496</v>
      </c>
      <c r="D109" s="75" t="s">
        <v>63</v>
      </c>
      <c r="E109" s="78">
        <v>2</v>
      </c>
      <c r="F109" s="65"/>
      <c r="G109" s="65"/>
      <c r="H109" s="66"/>
      <c r="I109" s="66"/>
      <c r="J109" s="66"/>
      <c r="K109" s="65"/>
      <c r="L109" s="65"/>
      <c r="M109" s="65"/>
      <c r="N109" s="65"/>
      <c r="O109" s="65"/>
      <c r="P109" s="65"/>
    </row>
    <row r="110" spans="1:16" s="5" customFormat="1" ht="47.25">
      <c r="A110" s="61">
        <v>92</v>
      </c>
      <c r="B110" s="62"/>
      <c r="C110" s="74" t="s">
        <v>497</v>
      </c>
      <c r="D110" s="75" t="s">
        <v>63</v>
      </c>
      <c r="E110" s="78">
        <v>5</v>
      </c>
      <c r="F110" s="65"/>
      <c r="G110" s="65"/>
      <c r="H110" s="66"/>
      <c r="I110" s="66"/>
      <c r="J110" s="66"/>
      <c r="K110" s="65"/>
      <c r="L110" s="65"/>
      <c r="M110" s="65"/>
      <c r="N110" s="65"/>
      <c r="O110" s="65"/>
      <c r="P110" s="65"/>
    </row>
    <row r="111" spans="1:16" s="5" customFormat="1" ht="31.5">
      <c r="A111" s="61">
        <v>92</v>
      </c>
      <c r="B111" s="62"/>
      <c r="C111" s="74" t="s">
        <v>498</v>
      </c>
      <c r="D111" s="75" t="s">
        <v>63</v>
      </c>
      <c r="E111" s="78">
        <v>10</v>
      </c>
      <c r="F111" s="65"/>
      <c r="G111" s="65"/>
      <c r="H111" s="66"/>
      <c r="I111" s="66"/>
      <c r="J111" s="66"/>
      <c r="K111" s="65"/>
      <c r="L111" s="65"/>
      <c r="M111" s="65"/>
      <c r="N111" s="65"/>
      <c r="O111" s="65"/>
      <c r="P111" s="65"/>
    </row>
    <row r="112" spans="1:16" s="5" customFormat="1" ht="47.25">
      <c r="A112" s="61">
        <v>93</v>
      </c>
      <c r="B112" s="62"/>
      <c r="C112" s="74" t="s">
        <v>499</v>
      </c>
      <c r="D112" s="75" t="s">
        <v>63</v>
      </c>
      <c r="E112" s="78">
        <v>2</v>
      </c>
      <c r="F112" s="65"/>
      <c r="G112" s="65"/>
      <c r="H112" s="66"/>
      <c r="I112" s="66"/>
      <c r="J112" s="66"/>
      <c r="K112" s="65"/>
      <c r="L112" s="65"/>
      <c r="M112" s="65"/>
      <c r="N112" s="65"/>
      <c r="O112" s="65"/>
      <c r="P112" s="65"/>
    </row>
    <row r="113" spans="1:16" s="5" customFormat="1" ht="31.5">
      <c r="A113" s="61">
        <v>94</v>
      </c>
      <c r="B113" s="62"/>
      <c r="C113" s="173" t="s">
        <v>500</v>
      </c>
      <c r="D113" s="118" t="s">
        <v>63</v>
      </c>
      <c r="E113" s="174">
        <v>11</v>
      </c>
      <c r="F113" s="65"/>
      <c r="G113" s="65"/>
      <c r="H113" s="66"/>
      <c r="I113" s="66"/>
      <c r="J113" s="66"/>
      <c r="K113" s="65"/>
      <c r="L113" s="65"/>
      <c r="M113" s="65"/>
      <c r="N113" s="65"/>
      <c r="O113" s="65"/>
      <c r="P113" s="65"/>
    </row>
    <row r="114" spans="1:16" s="5" customFormat="1" ht="47.25">
      <c r="A114" s="61">
        <v>95</v>
      </c>
      <c r="B114" s="62"/>
      <c r="C114" s="173" t="s">
        <v>501</v>
      </c>
      <c r="D114" s="118" t="s">
        <v>63</v>
      </c>
      <c r="E114" s="174">
        <v>1</v>
      </c>
      <c r="F114" s="65"/>
      <c r="G114" s="65"/>
      <c r="H114" s="66"/>
      <c r="I114" s="66"/>
      <c r="J114" s="66"/>
      <c r="K114" s="65"/>
      <c r="L114" s="65"/>
      <c r="M114" s="65"/>
      <c r="N114" s="65"/>
      <c r="O114" s="65"/>
      <c r="P114" s="65"/>
    </row>
    <row r="115" spans="1:16" s="5" customFormat="1" ht="31.5">
      <c r="A115" s="61">
        <v>96</v>
      </c>
      <c r="B115" s="62"/>
      <c r="C115" s="175" t="s">
        <v>502</v>
      </c>
      <c r="D115" s="119" t="s">
        <v>63</v>
      </c>
      <c r="E115" s="176">
        <v>3</v>
      </c>
      <c r="F115" s="65"/>
      <c r="G115" s="65"/>
      <c r="H115" s="66"/>
      <c r="I115" s="66"/>
      <c r="J115" s="66"/>
      <c r="K115" s="65"/>
      <c r="L115" s="65"/>
      <c r="M115" s="65"/>
      <c r="N115" s="65"/>
      <c r="O115" s="65"/>
      <c r="P115" s="65"/>
    </row>
    <row r="116" spans="1:16" s="5" customFormat="1" ht="47.25">
      <c r="A116" s="61">
        <v>97</v>
      </c>
      <c r="B116" s="62"/>
      <c r="C116" s="173" t="s">
        <v>503</v>
      </c>
      <c r="D116" s="108" t="s">
        <v>63</v>
      </c>
      <c r="E116" s="177">
        <v>2</v>
      </c>
      <c r="F116" s="65"/>
      <c r="G116" s="65"/>
      <c r="H116" s="66"/>
      <c r="I116" s="66"/>
      <c r="J116" s="66"/>
      <c r="K116" s="65"/>
      <c r="L116" s="65"/>
      <c r="M116" s="65"/>
      <c r="N116" s="65"/>
      <c r="O116" s="65"/>
      <c r="P116" s="65"/>
    </row>
    <row r="117" spans="1:16" s="5" customFormat="1" ht="47.25">
      <c r="A117" s="61">
        <v>98</v>
      </c>
      <c r="B117" s="62"/>
      <c r="C117" s="173" t="s">
        <v>504</v>
      </c>
      <c r="D117" s="108" t="s">
        <v>63</v>
      </c>
      <c r="E117" s="177">
        <v>15</v>
      </c>
      <c r="F117" s="65"/>
      <c r="G117" s="65"/>
      <c r="H117" s="66"/>
      <c r="I117" s="66"/>
      <c r="J117" s="66"/>
      <c r="K117" s="65"/>
      <c r="L117" s="65"/>
      <c r="M117" s="65"/>
      <c r="N117" s="65"/>
      <c r="O117" s="65"/>
      <c r="P117" s="65"/>
    </row>
    <row r="118" spans="1:16" s="5" customFormat="1" ht="15.75">
      <c r="A118" s="61">
        <v>99</v>
      </c>
      <c r="B118" s="62"/>
      <c r="C118" s="178" t="s">
        <v>438</v>
      </c>
      <c r="D118" s="115" t="s">
        <v>290</v>
      </c>
      <c r="E118" s="177">
        <v>100</v>
      </c>
      <c r="F118" s="65"/>
      <c r="G118" s="65"/>
      <c r="H118" s="66"/>
      <c r="I118" s="66"/>
      <c r="J118" s="66"/>
      <c r="K118" s="65"/>
      <c r="L118" s="65"/>
      <c r="M118" s="65"/>
      <c r="N118" s="65"/>
      <c r="O118" s="65"/>
      <c r="P118" s="65"/>
    </row>
    <row r="119" spans="1:16" s="5" customFormat="1" ht="15.75">
      <c r="A119" s="61">
        <v>100</v>
      </c>
      <c r="B119" s="62"/>
      <c r="C119" s="173" t="s">
        <v>387</v>
      </c>
      <c r="D119" s="118" t="s">
        <v>63</v>
      </c>
      <c r="E119" s="174">
        <v>1</v>
      </c>
      <c r="F119" s="65"/>
      <c r="G119" s="65"/>
      <c r="H119" s="66"/>
      <c r="I119" s="66"/>
      <c r="J119" s="66"/>
      <c r="K119" s="65"/>
      <c r="L119" s="65"/>
      <c r="M119" s="65"/>
      <c r="N119" s="65"/>
      <c r="O119" s="65"/>
      <c r="P119" s="65"/>
    </row>
    <row r="120" spans="1:16" s="5" customFormat="1" ht="15.75">
      <c r="A120" s="61">
        <v>101</v>
      </c>
      <c r="B120" s="62"/>
      <c r="C120" s="179" t="s">
        <v>291</v>
      </c>
      <c r="D120" s="119"/>
      <c r="E120" s="79"/>
      <c r="F120" s="65"/>
      <c r="G120" s="65"/>
      <c r="H120" s="66"/>
      <c r="I120" s="66"/>
      <c r="J120" s="66"/>
      <c r="K120" s="65"/>
      <c r="L120" s="65"/>
      <c r="M120" s="65"/>
      <c r="N120" s="65"/>
      <c r="O120" s="65"/>
      <c r="P120" s="65"/>
    </row>
    <row r="121" spans="1:16" s="5" customFormat="1" ht="15.75">
      <c r="A121" s="61">
        <v>102</v>
      </c>
      <c r="B121" s="62"/>
      <c r="C121" s="127" t="s">
        <v>439</v>
      </c>
      <c r="D121" s="108" t="s">
        <v>290</v>
      </c>
      <c r="E121" s="80">
        <v>300</v>
      </c>
      <c r="F121" s="65"/>
      <c r="G121" s="65"/>
      <c r="H121" s="66"/>
      <c r="I121" s="66"/>
      <c r="J121" s="66"/>
      <c r="K121" s="65"/>
      <c r="L121" s="65"/>
      <c r="M121" s="65"/>
      <c r="N121" s="65"/>
      <c r="O121" s="65"/>
      <c r="P121" s="65"/>
    </row>
    <row r="122" spans="1:16" s="5" customFormat="1" ht="15.75">
      <c r="A122" s="61">
        <v>103</v>
      </c>
      <c r="B122" s="62"/>
      <c r="C122" s="127" t="s">
        <v>440</v>
      </c>
      <c r="D122" s="108" t="s">
        <v>290</v>
      </c>
      <c r="E122" s="80">
        <v>300</v>
      </c>
      <c r="F122" s="65"/>
      <c r="G122" s="65"/>
      <c r="H122" s="66"/>
      <c r="I122" s="66"/>
      <c r="J122" s="66"/>
      <c r="K122" s="65"/>
      <c r="L122" s="65"/>
      <c r="M122" s="65"/>
      <c r="N122" s="65"/>
      <c r="O122" s="65"/>
      <c r="P122" s="65"/>
    </row>
    <row r="123" spans="1:16" s="5" customFormat="1" ht="15.75">
      <c r="A123" s="61">
        <v>104</v>
      </c>
      <c r="B123" s="62"/>
      <c r="C123" s="127" t="s">
        <v>441</v>
      </c>
      <c r="D123" s="108" t="s">
        <v>63</v>
      </c>
      <c r="E123" s="80">
        <v>61</v>
      </c>
      <c r="F123" s="65"/>
      <c r="G123" s="65"/>
      <c r="H123" s="66"/>
      <c r="I123" s="66"/>
      <c r="J123" s="66"/>
      <c r="K123" s="65"/>
      <c r="L123" s="65"/>
      <c r="M123" s="65"/>
      <c r="N123" s="65"/>
      <c r="O123" s="65"/>
      <c r="P123" s="65"/>
    </row>
    <row r="124" spans="1:16" s="5" customFormat="1" ht="15.75">
      <c r="A124" s="61">
        <v>105</v>
      </c>
      <c r="B124" s="62"/>
      <c r="C124" s="127" t="s">
        <v>442</v>
      </c>
      <c r="D124" s="108" t="s">
        <v>63</v>
      </c>
      <c r="E124" s="80">
        <v>25</v>
      </c>
      <c r="F124" s="65"/>
      <c r="G124" s="65"/>
      <c r="H124" s="66"/>
      <c r="I124" s="66"/>
      <c r="J124" s="66"/>
      <c r="K124" s="65"/>
      <c r="L124" s="65"/>
      <c r="M124" s="65"/>
      <c r="N124" s="65"/>
      <c r="O124" s="65"/>
      <c r="P124" s="65"/>
    </row>
    <row r="125" spans="1:16" s="5" customFormat="1" ht="15.75">
      <c r="A125" s="61">
        <v>106</v>
      </c>
      <c r="B125" s="62"/>
      <c r="C125" s="127" t="s">
        <v>443</v>
      </c>
      <c r="D125" s="108" t="s">
        <v>63</v>
      </c>
      <c r="E125" s="80">
        <v>18</v>
      </c>
      <c r="F125" s="65"/>
      <c r="G125" s="65"/>
      <c r="H125" s="66"/>
      <c r="I125" s="66"/>
      <c r="J125" s="66"/>
      <c r="K125" s="65"/>
      <c r="L125" s="65"/>
      <c r="M125" s="65"/>
      <c r="N125" s="65"/>
      <c r="O125" s="65"/>
      <c r="P125" s="65"/>
    </row>
    <row r="126" spans="1:16" s="5" customFormat="1" ht="15.75">
      <c r="A126" s="61">
        <v>107</v>
      </c>
      <c r="B126" s="62"/>
      <c r="C126" s="127" t="s">
        <v>444</v>
      </c>
      <c r="D126" s="108" t="s">
        <v>63</v>
      </c>
      <c r="E126" s="80">
        <v>6</v>
      </c>
      <c r="F126" s="65"/>
      <c r="G126" s="65"/>
      <c r="H126" s="66"/>
      <c r="I126" s="66"/>
      <c r="J126" s="66"/>
      <c r="K126" s="65"/>
      <c r="L126" s="65"/>
      <c r="M126" s="65"/>
      <c r="N126" s="65"/>
      <c r="O126" s="65"/>
      <c r="P126" s="65"/>
    </row>
    <row r="127" spans="1:16" s="5" customFormat="1" ht="15.75">
      <c r="A127" s="61">
        <v>108</v>
      </c>
      <c r="B127" s="62"/>
      <c r="C127" s="127" t="s">
        <v>445</v>
      </c>
      <c r="D127" s="108" t="s">
        <v>63</v>
      </c>
      <c r="E127" s="80">
        <v>10</v>
      </c>
      <c r="F127" s="65"/>
      <c r="G127" s="65"/>
      <c r="H127" s="66"/>
      <c r="I127" s="66"/>
      <c r="J127" s="66"/>
      <c r="K127" s="65"/>
      <c r="L127" s="65"/>
      <c r="M127" s="65"/>
      <c r="N127" s="65"/>
      <c r="O127" s="65"/>
      <c r="P127" s="65"/>
    </row>
    <row r="128" spans="1:16" s="5" customFormat="1" ht="15.75">
      <c r="A128" s="61">
        <v>109</v>
      </c>
      <c r="B128" s="62"/>
      <c r="C128" s="127" t="s">
        <v>446</v>
      </c>
      <c r="D128" s="108" t="s">
        <v>63</v>
      </c>
      <c r="E128" s="80">
        <v>50</v>
      </c>
      <c r="F128" s="65"/>
      <c r="G128" s="65"/>
      <c r="H128" s="66"/>
      <c r="I128" s="66"/>
      <c r="J128" s="66"/>
      <c r="K128" s="65"/>
      <c r="L128" s="65"/>
      <c r="M128" s="65"/>
      <c r="N128" s="65"/>
      <c r="O128" s="65"/>
      <c r="P128" s="65"/>
    </row>
    <row r="129" spans="1:16" s="5" customFormat="1" ht="15.75">
      <c r="A129" s="61">
        <v>110</v>
      </c>
      <c r="B129" s="62"/>
      <c r="C129" s="180" t="s">
        <v>220</v>
      </c>
      <c r="D129" s="108"/>
      <c r="E129" s="80"/>
      <c r="F129" s="65"/>
      <c r="G129" s="65"/>
      <c r="H129" s="66"/>
      <c r="I129" s="66"/>
      <c r="J129" s="66"/>
      <c r="K129" s="65"/>
      <c r="L129" s="65"/>
      <c r="M129" s="65"/>
      <c r="N129" s="65"/>
      <c r="O129" s="65"/>
      <c r="P129" s="65"/>
    </row>
    <row r="130" spans="1:16" s="5" customFormat="1" ht="39" customHeight="1">
      <c r="A130" s="61">
        <v>111</v>
      </c>
      <c r="B130" s="62"/>
      <c r="C130" s="127" t="s">
        <v>447</v>
      </c>
      <c r="D130" s="108" t="s">
        <v>102</v>
      </c>
      <c r="E130" s="80">
        <v>1</v>
      </c>
      <c r="F130" s="65"/>
      <c r="G130" s="65"/>
      <c r="H130" s="66"/>
      <c r="I130" s="66"/>
      <c r="J130" s="66"/>
      <c r="K130" s="65"/>
      <c r="L130" s="65"/>
      <c r="M130" s="65"/>
      <c r="N130" s="65"/>
      <c r="O130" s="65"/>
      <c r="P130" s="65"/>
    </row>
    <row r="131" spans="1:16" s="5" customFormat="1" ht="33.75" customHeight="1">
      <c r="A131" s="61">
        <v>112</v>
      </c>
      <c r="B131" s="62"/>
      <c r="C131" s="127" t="s">
        <v>448</v>
      </c>
      <c r="D131" s="108" t="s">
        <v>102</v>
      </c>
      <c r="E131" s="80">
        <v>1</v>
      </c>
      <c r="F131" s="65"/>
      <c r="G131" s="65"/>
      <c r="H131" s="66"/>
      <c r="I131" s="66"/>
      <c r="J131" s="66"/>
      <c r="K131" s="65"/>
      <c r="L131" s="65"/>
      <c r="M131" s="65"/>
      <c r="N131" s="65"/>
      <c r="O131" s="65"/>
      <c r="P131" s="65"/>
    </row>
    <row r="132" spans="1:16" s="5" customFormat="1" ht="15">
      <c r="A132" s="56"/>
      <c r="B132" s="48"/>
      <c r="C132" s="256" t="s">
        <v>34</v>
      </c>
      <c r="D132" s="257"/>
      <c r="E132" s="257"/>
      <c r="F132" s="257"/>
      <c r="G132" s="257"/>
      <c r="H132" s="257"/>
      <c r="I132" s="257"/>
      <c r="J132" s="257"/>
      <c r="K132" s="258"/>
      <c r="L132" s="50"/>
      <c r="M132" s="51"/>
      <c r="N132" s="51"/>
      <c r="O132" s="51"/>
      <c r="P132" s="51"/>
    </row>
    <row r="133" spans="1:16" s="5" customFormat="1" ht="15">
      <c r="A133" s="56"/>
      <c r="B133" s="48"/>
      <c r="C133" s="235" t="s">
        <v>0</v>
      </c>
      <c r="D133" s="236"/>
      <c r="E133" s="236"/>
      <c r="F133" s="236"/>
      <c r="G133" s="236"/>
      <c r="H133" s="236"/>
      <c r="I133" s="236"/>
      <c r="J133" s="236"/>
      <c r="K133" s="237"/>
      <c r="L133" s="48"/>
      <c r="M133" s="49"/>
      <c r="N133" s="49"/>
      <c r="O133" s="49"/>
      <c r="P133" s="49"/>
    </row>
    <row r="134" spans="1:16" s="5" customFormat="1" ht="15">
      <c r="A134" s="56"/>
      <c r="B134" s="48"/>
      <c r="C134" s="238" t="s">
        <v>1</v>
      </c>
      <c r="D134" s="239"/>
      <c r="E134" s="239"/>
      <c r="F134" s="239"/>
      <c r="G134" s="239"/>
      <c r="H134" s="239"/>
      <c r="I134" s="239"/>
      <c r="J134" s="239"/>
      <c r="K134" s="240"/>
      <c r="L134" s="49"/>
      <c r="M134" s="50"/>
      <c r="N134" s="50"/>
      <c r="O134" s="50"/>
      <c r="P134" s="51"/>
    </row>
    <row r="135" spans="1:5" ht="12.75">
      <c r="A135" s="42"/>
      <c r="E135" s="31"/>
    </row>
    <row r="136" spans="1:5" ht="12.75">
      <c r="A136" s="42"/>
      <c r="E136" s="31"/>
    </row>
    <row r="137" spans="1:9" s="5" customFormat="1" ht="15">
      <c r="A137" s="208" t="s">
        <v>40</v>
      </c>
      <c r="B137" s="208"/>
      <c r="C137" s="208"/>
      <c r="D137" s="208"/>
      <c r="E137" s="208"/>
      <c r="F137" s="208"/>
      <c r="G137" s="208"/>
      <c r="H137" s="208"/>
      <c r="I137" s="208"/>
    </row>
    <row r="138" spans="1:9" s="5" customFormat="1" ht="15">
      <c r="A138" s="57"/>
      <c r="B138" s="224" t="s">
        <v>41</v>
      </c>
      <c r="C138" s="224"/>
      <c r="D138" s="224"/>
      <c r="E138" s="224"/>
      <c r="F138" s="224"/>
      <c r="G138" s="224"/>
      <c r="H138" s="224"/>
      <c r="I138" s="224"/>
    </row>
    <row r="139" spans="1:9" s="5" customFormat="1" ht="15">
      <c r="A139" s="57"/>
      <c r="B139" s="19"/>
      <c r="C139" s="19"/>
      <c r="D139" s="28"/>
      <c r="E139" s="28"/>
      <c r="F139" s="28"/>
      <c r="G139" s="28"/>
      <c r="H139" s="28"/>
      <c r="I139" s="28"/>
    </row>
    <row r="140" spans="1:9" s="5" customFormat="1" ht="15">
      <c r="A140" s="246" t="s">
        <v>42</v>
      </c>
      <c r="B140" s="246"/>
      <c r="C140" s="246"/>
      <c r="D140" s="246"/>
      <c r="E140" s="246"/>
      <c r="F140" s="246"/>
      <c r="G140" s="246"/>
      <c r="H140" s="246"/>
      <c r="I140" s="246"/>
    </row>
    <row r="141" spans="1:9" s="5" customFormat="1" ht="15">
      <c r="A141" s="57"/>
      <c r="B141" s="224" t="s">
        <v>41</v>
      </c>
      <c r="C141" s="224"/>
      <c r="D141" s="224"/>
      <c r="E141" s="224"/>
      <c r="F141" s="224"/>
      <c r="G141" s="224"/>
      <c r="H141" s="224"/>
      <c r="I141" s="224"/>
    </row>
    <row r="142" spans="1:9" s="5" customFormat="1" ht="15">
      <c r="A142" s="57"/>
      <c r="B142" s="19"/>
      <c r="C142" s="19"/>
      <c r="D142" s="28"/>
      <c r="E142" s="28"/>
      <c r="F142" s="28"/>
      <c r="G142" s="28"/>
      <c r="H142" s="28"/>
      <c r="I142" s="28"/>
    </row>
    <row r="143" spans="1:9" s="5" customFormat="1" ht="15">
      <c r="A143" s="208" t="s">
        <v>43</v>
      </c>
      <c r="B143" s="208"/>
      <c r="C143" s="208"/>
      <c r="D143" s="208"/>
      <c r="E143" s="208"/>
      <c r="F143" s="208"/>
      <c r="G143" s="208"/>
      <c r="H143" s="208"/>
      <c r="I143" s="208"/>
    </row>
  </sheetData>
  <sheetProtection/>
  <mergeCells count="19">
    <mergeCell ref="A11:N11"/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40:I140"/>
    <mergeCell ref="B141:I141"/>
    <mergeCell ref="A143:I143"/>
    <mergeCell ref="L16:P16"/>
    <mergeCell ref="C132:K132"/>
    <mergeCell ref="C133:K133"/>
    <mergeCell ref="C134:K134"/>
    <mergeCell ref="A137:I137"/>
    <mergeCell ref="B138:I1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37.00390625" style="0" customWidth="1"/>
    <col min="4" max="4" width="7.7109375" style="0" customWidth="1"/>
    <col min="5" max="5" width="11.140625" style="0" customWidth="1"/>
    <col min="6" max="6" width="7.28125" style="0" customWidth="1"/>
    <col min="8" max="8" width="5.140625" style="0" customWidth="1"/>
    <col min="9" max="9" width="5.00390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4.00390625" style="0" customWidth="1"/>
    <col min="14" max="14" width="5.57421875" style="0" customWidth="1"/>
    <col min="15" max="15" width="6.00390625" style="0" customWidth="1"/>
  </cols>
  <sheetData>
    <row r="1" spans="1:13" ht="29.25" customHeight="1">
      <c r="A1" s="42"/>
      <c r="B1" s="30"/>
      <c r="C1" s="30"/>
      <c r="D1" s="30"/>
      <c r="E1" s="30"/>
      <c r="F1" s="213" t="s">
        <v>449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77</v>
      </c>
      <c r="F2" s="204"/>
      <c r="G2" s="204"/>
      <c r="H2" s="204"/>
      <c r="I2" s="204"/>
      <c r="J2" s="204"/>
      <c r="K2" s="204"/>
      <c r="L2" s="204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  <c r="O11" s="260"/>
    </row>
    <row r="12" spans="1:2" ht="15.75">
      <c r="A12" s="191" t="s">
        <v>11</v>
      </c>
      <c r="B12" s="191"/>
    </row>
    <row r="13" spans="9:11" ht="15">
      <c r="I13" s="29" t="s">
        <v>44</v>
      </c>
      <c r="J13" s="29"/>
      <c r="K13" s="29"/>
    </row>
    <row r="14" spans="1:11" ht="15">
      <c r="A14" s="94" t="s">
        <v>467</v>
      </c>
      <c r="B14" s="94"/>
      <c r="C14" s="94"/>
      <c r="D14" s="94"/>
      <c r="E14" s="94"/>
      <c r="F14" s="5"/>
      <c r="G14" s="5"/>
      <c r="H14" s="7"/>
      <c r="I14" s="7" t="s">
        <v>45</v>
      </c>
      <c r="J14" s="7"/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>
        <v>1</v>
      </c>
      <c r="B19" s="62"/>
      <c r="C19" s="181" t="s">
        <v>450</v>
      </c>
      <c r="D19" s="182" t="s">
        <v>63</v>
      </c>
      <c r="E19" s="183">
        <v>1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5.75">
      <c r="A20" s="61">
        <v>2</v>
      </c>
      <c r="B20" s="62"/>
      <c r="C20" s="181" t="s">
        <v>451</v>
      </c>
      <c r="D20" s="182" t="s">
        <v>63</v>
      </c>
      <c r="E20" s="183">
        <v>1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5.75">
      <c r="A21" s="61">
        <v>3</v>
      </c>
      <c r="B21" s="62"/>
      <c r="C21" s="184" t="s">
        <v>452</v>
      </c>
      <c r="D21" s="182" t="s">
        <v>63</v>
      </c>
      <c r="E21" s="185">
        <v>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.75">
      <c r="A22" s="61">
        <v>4</v>
      </c>
      <c r="B22" s="62"/>
      <c r="C22" s="130" t="s">
        <v>453</v>
      </c>
      <c r="D22" s="118" t="s">
        <v>63</v>
      </c>
      <c r="E22" s="78">
        <v>1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.75">
      <c r="A23" s="61">
        <v>5</v>
      </c>
      <c r="B23" s="62"/>
      <c r="C23" s="130" t="s">
        <v>454</v>
      </c>
      <c r="D23" s="118" t="s">
        <v>63</v>
      </c>
      <c r="E23" s="78">
        <v>2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15.75">
      <c r="A24" s="61">
        <v>6</v>
      </c>
      <c r="B24" s="62"/>
      <c r="C24" s="130" t="s">
        <v>455</v>
      </c>
      <c r="D24" s="118" t="s">
        <v>373</v>
      </c>
      <c r="E24" s="78">
        <v>40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>
      <c r="A25" s="61">
        <v>7</v>
      </c>
      <c r="B25" s="62"/>
      <c r="C25" s="130" t="s">
        <v>456</v>
      </c>
      <c r="D25" s="118" t="s">
        <v>373</v>
      </c>
      <c r="E25" s="78">
        <v>17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.75">
      <c r="A26" s="61">
        <v>8</v>
      </c>
      <c r="B26" s="62"/>
      <c r="C26" s="130" t="s">
        <v>457</v>
      </c>
      <c r="D26" s="118" t="s">
        <v>373</v>
      </c>
      <c r="E26" s="78">
        <v>1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31.5">
      <c r="A27" s="61">
        <v>9</v>
      </c>
      <c r="B27" s="62"/>
      <c r="C27" s="130" t="s">
        <v>458</v>
      </c>
      <c r="D27" s="118" t="s">
        <v>373</v>
      </c>
      <c r="E27" s="78">
        <v>1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15.75">
      <c r="A28" s="61">
        <v>10</v>
      </c>
      <c r="B28" s="62"/>
      <c r="C28" s="74" t="s">
        <v>459</v>
      </c>
      <c r="D28" s="75" t="s">
        <v>63</v>
      </c>
      <c r="E28" s="111">
        <v>1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5.75">
      <c r="A29" s="61">
        <v>11</v>
      </c>
      <c r="B29" s="62"/>
      <c r="C29" s="130" t="s">
        <v>460</v>
      </c>
      <c r="D29" s="118" t="s">
        <v>63</v>
      </c>
      <c r="E29" s="78">
        <v>1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.75">
      <c r="A30" s="61">
        <v>12</v>
      </c>
      <c r="B30" s="62"/>
      <c r="C30" s="130" t="s">
        <v>461</v>
      </c>
      <c r="D30" s="118" t="s">
        <v>63</v>
      </c>
      <c r="E30" s="78">
        <v>1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15.75">
      <c r="A31" s="61">
        <v>13</v>
      </c>
      <c r="B31" s="62"/>
      <c r="C31" s="74" t="s">
        <v>462</v>
      </c>
      <c r="D31" s="75" t="s">
        <v>290</v>
      </c>
      <c r="E31" s="111">
        <v>3.5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5.75">
      <c r="A32" s="61">
        <v>14</v>
      </c>
      <c r="B32" s="62"/>
      <c r="C32" s="130" t="s">
        <v>463</v>
      </c>
      <c r="D32" s="118" t="s">
        <v>290</v>
      </c>
      <c r="E32" s="78">
        <v>1520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.75">
      <c r="A33" s="61">
        <v>15</v>
      </c>
      <c r="B33" s="62"/>
      <c r="C33" s="130" t="s">
        <v>464</v>
      </c>
      <c r="D33" s="118" t="s">
        <v>290</v>
      </c>
      <c r="E33" s="78">
        <v>200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5.75">
      <c r="A34" s="61">
        <v>16</v>
      </c>
      <c r="B34" s="62"/>
      <c r="C34" s="130" t="s">
        <v>465</v>
      </c>
      <c r="D34" s="118" t="s">
        <v>290</v>
      </c>
      <c r="E34" s="78">
        <v>100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31.5">
      <c r="A35" s="61">
        <v>17</v>
      </c>
      <c r="B35" s="62"/>
      <c r="C35" s="130" t="s">
        <v>466</v>
      </c>
      <c r="D35" s="118" t="s">
        <v>373</v>
      </c>
      <c r="E35" s="78">
        <v>1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5">
      <c r="A36" s="56"/>
      <c r="B36" s="48"/>
      <c r="C36" s="215" t="s">
        <v>34</v>
      </c>
      <c r="D36" s="215"/>
      <c r="E36" s="215"/>
      <c r="F36" s="215"/>
      <c r="G36" s="215"/>
      <c r="H36" s="215"/>
      <c r="I36" s="215"/>
      <c r="J36" s="215"/>
      <c r="K36" s="215"/>
      <c r="L36" s="50"/>
      <c r="M36" s="51"/>
      <c r="N36" s="51"/>
      <c r="O36" s="51"/>
      <c r="P36" s="51"/>
    </row>
    <row r="37" spans="1:16" s="5" customFormat="1" ht="15">
      <c r="A37" s="56"/>
      <c r="B37" s="48"/>
      <c r="C37" s="225" t="s">
        <v>0</v>
      </c>
      <c r="D37" s="225"/>
      <c r="E37" s="225"/>
      <c r="F37" s="225"/>
      <c r="G37" s="225"/>
      <c r="H37" s="225"/>
      <c r="I37" s="225"/>
      <c r="J37" s="225"/>
      <c r="K37" s="225"/>
      <c r="L37" s="48"/>
      <c r="M37" s="49"/>
      <c r="N37" s="49"/>
      <c r="O37" s="49"/>
      <c r="P37" s="49"/>
    </row>
    <row r="38" spans="1:16" s="5" customFormat="1" ht="15">
      <c r="A38" s="56"/>
      <c r="B38" s="48"/>
      <c r="C38" s="226" t="s">
        <v>1</v>
      </c>
      <c r="D38" s="226"/>
      <c r="E38" s="226"/>
      <c r="F38" s="226"/>
      <c r="G38" s="226"/>
      <c r="H38" s="226"/>
      <c r="I38" s="226"/>
      <c r="J38" s="226"/>
      <c r="K38" s="226"/>
      <c r="L38" s="49"/>
      <c r="M38" s="50"/>
      <c r="N38" s="50"/>
      <c r="O38" s="50"/>
      <c r="P38" s="51"/>
    </row>
    <row r="39" spans="1:5" ht="12.75">
      <c r="A39" s="42"/>
      <c r="E39" s="31"/>
    </row>
    <row r="40" spans="1:5" ht="12.75">
      <c r="A40" s="42"/>
      <c r="E40" s="31"/>
    </row>
    <row r="41" spans="1:9" s="5" customFormat="1" ht="15">
      <c r="A41" s="208" t="s">
        <v>40</v>
      </c>
      <c r="B41" s="208"/>
      <c r="C41" s="208"/>
      <c r="D41" s="208"/>
      <c r="E41" s="208"/>
      <c r="F41" s="208"/>
      <c r="G41" s="208"/>
      <c r="H41" s="208"/>
      <c r="I41" s="208"/>
    </row>
    <row r="42" spans="1:9" s="5" customFormat="1" ht="15">
      <c r="A42" s="57"/>
      <c r="B42" s="224" t="s">
        <v>41</v>
      </c>
      <c r="C42" s="224"/>
      <c r="D42" s="224"/>
      <c r="E42" s="224"/>
      <c r="F42" s="224"/>
      <c r="G42" s="224"/>
      <c r="H42" s="224"/>
      <c r="I42" s="224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246" t="s">
        <v>42</v>
      </c>
      <c r="B44" s="246"/>
      <c r="C44" s="246"/>
      <c r="D44" s="246"/>
      <c r="E44" s="246"/>
      <c r="F44" s="246"/>
      <c r="G44" s="246"/>
      <c r="H44" s="246"/>
      <c r="I44" s="246"/>
    </row>
    <row r="45" spans="1:9" s="5" customFormat="1" ht="15">
      <c r="A45" s="57"/>
      <c r="B45" s="224" t="s">
        <v>41</v>
      </c>
      <c r="C45" s="224"/>
      <c r="D45" s="224"/>
      <c r="E45" s="224"/>
      <c r="F45" s="224"/>
      <c r="G45" s="224"/>
      <c r="H45" s="224"/>
      <c r="I45" s="224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208" t="s">
        <v>43</v>
      </c>
      <c r="B47" s="208"/>
      <c r="C47" s="208"/>
      <c r="D47" s="208"/>
      <c r="E47" s="208"/>
      <c r="F47" s="208"/>
      <c r="G47" s="208"/>
      <c r="H47" s="208"/>
      <c r="I47" s="208"/>
    </row>
  </sheetData>
  <sheetProtection/>
  <mergeCells count="19">
    <mergeCell ref="F1:J1"/>
    <mergeCell ref="E2:L2"/>
    <mergeCell ref="A12:B12"/>
    <mergeCell ref="A16:A17"/>
    <mergeCell ref="B16:B17"/>
    <mergeCell ref="C16:C17"/>
    <mergeCell ref="D16:D17"/>
    <mergeCell ref="E16:E17"/>
    <mergeCell ref="F16:K16"/>
    <mergeCell ref="A11:O11"/>
    <mergeCell ref="A44:I44"/>
    <mergeCell ref="B45:I45"/>
    <mergeCell ref="A47:I47"/>
    <mergeCell ref="L16:P16"/>
    <mergeCell ref="C36:K36"/>
    <mergeCell ref="C37:K37"/>
    <mergeCell ref="C38:K38"/>
    <mergeCell ref="A41:I41"/>
    <mergeCell ref="B42:I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35.140625" style="0" customWidth="1"/>
    <col min="4" max="4" width="13.8515625" style="0" customWidth="1"/>
    <col min="5" max="5" width="11.8515625" style="0" customWidth="1"/>
    <col min="7" max="7" width="11.421875" style="0" customWidth="1"/>
    <col min="8" max="8" width="13.7109375" style="0" customWidth="1"/>
  </cols>
  <sheetData>
    <row r="2" spans="2:12" s="16" customFormat="1" ht="29.25" customHeight="1">
      <c r="B2" s="195" t="s">
        <v>21</v>
      </c>
      <c r="C2" s="195"/>
      <c r="D2" s="195"/>
      <c r="E2" s="195"/>
      <c r="F2" s="195"/>
      <c r="G2" s="195"/>
      <c r="H2" s="195"/>
      <c r="I2" s="17"/>
      <c r="J2" s="17"/>
      <c r="K2" s="17"/>
      <c r="L2" s="17"/>
    </row>
    <row r="3" spans="3:11" ht="39" customHeight="1">
      <c r="C3" s="204" t="s">
        <v>512</v>
      </c>
      <c r="D3" s="204"/>
      <c r="E3" s="204"/>
      <c r="F3" s="204"/>
      <c r="G3" s="204"/>
      <c r="H3" s="204"/>
      <c r="I3" s="18"/>
      <c r="J3" s="18"/>
      <c r="K3" s="18"/>
    </row>
    <row r="4" spans="4:10" ht="15" customHeight="1">
      <c r="D4" s="18"/>
      <c r="E4" s="18"/>
      <c r="F4" s="18"/>
      <c r="G4" s="18"/>
      <c r="H4" s="18"/>
      <c r="I4" s="18"/>
      <c r="J4" s="18"/>
    </row>
    <row r="5" spans="1:2" s="5" customFormat="1" ht="15">
      <c r="A5" s="3" t="s">
        <v>8</v>
      </c>
      <c r="B5" s="4"/>
    </row>
    <row r="6" spans="1:2" s="5" customFormat="1" ht="15">
      <c r="A6" s="4" t="s">
        <v>9</v>
      </c>
      <c r="B6" s="6"/>
    </row>
    <row r="7" spans="1:2" s="5" customFormat="1" ht="15">
      <c r="A7" s="4" t="s">
        <v>10</v>
      </c>
      <c r="B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0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2" ht="15.75">
      <c r="A12" s="191" t="s">
        <v>11</v>
      </c>
      <c r="B12" s="191"/>
    </row>
    <row r="14" spans="1:12" s="5" customFormat="1" ht="15">
      <c r="A14" s="19"/>
      <c r="B14" s="20"/>
      <c r="C14" s="20"/>
      <c r="D14" s="19"/>
      <c r="E14" s="20" t="s">
        <v>22</v>
      </c>
      <c r="F14" s="19"/>
      <c r="G14" s="19"/>
      <c r="H14" s="19"/>
      <c r="I14" s="19"/>
      <c r="J14" s="19"/>
      <c r="K14" s="19"/>
      <c r="L14" s="19"/>
    </row>
    <row r="15" spans="1:12" s="5" customFormat="1" ht="15">
      <c r="A15" s="19"/>
      <c r="B15" s="21"/>
      <c r="C15" s="20"/>
      <c r="D15" s="19"/>
      <c r="E15" s="20" t="s">
        <v>23</v>
      </c>
      <c r="F15" s="19"/>
      <c r="G15" s="19"/>
      <c r="H15" s="19"/>
      <c r="I15" s="19"/>
      <c r="J15" s="19"/>
      <c r="K15" s="19"/>
      <c r="L15" s="19"/>
    </row>
    <row r="16" spans="1:12" s="5" customFormat="1" ht="15">
      <c r="A16" s="19"/>
      <c r="B16" s="19"/>
      <c r="C16" s="22"/>
      <c r="D16" s="22"/>
      <c r="E16" s="22" t="s">
        <v>24</v>
      </c>
      <c r="F16" s="22"/>
      <c r="G16" s="19"/>
      <c r="H16" s="22"/>
      <c r="I16" s="19"/>
      <c r="J16" s="19"/>
      <c r="K16" s="19"/>
      <c r="L16" s="19"/>
    </row>
    <row r="17" s="5" customFormat="1" ht="15"/>
    <row r="18" spans="1:12" s="5" customFormat="1" ht="15" customHeight="1">
      <c r="A18" s="199" t="s">
        <v>25</v>
      </c>
      <c r="B18" s="201" t="s">
        <v>78</v>
      </c>
      <c r="C18" s="201" t="s">
        <v>27</v>
      </c>
      <c r="D18" s="201" t="s">
        <v>28</v>
      </c>
      <c r="E18" s="205" t="s">
        <v>29</v>
      </c>
      <c r="F18" s="206"/>
      <c r="G18" s="207"/>
      <c r="H18" s="201" t="s">
        <v>30</v>
      </c>
      <c r="I18" s="19"/>
      <c r="J18" s="19"/>
      <c r="K18" s="19"/>
      <c r="L18" s="19"/>
    </row>
    <row r="19" spans="1:12" s="5" customFormat="1" ht="61.5" customHeight="1">
      <c r="A19" s="200"/>
      <c r="B19" s="202"/>
      <c r="C19" s="203"/>
      <c r="D19" s="203"/>
      <c r="E19" s="23" t="s">
        <v>31</v>
      </c>
      <c r="F19" s="23" t="s">
        <v>32</v>
      </c>
      <c r="G19" s="23" t="s">
        <v>33</v>
      </c>
      <c r="H19" s="203"/>
      <c r="I19" s="19"/>
      <c r="J19" s="19"/>
      <c r="K19" s="19"/>
      <c r="L19" s="19"/>
    </row>
    <row r="20" spans="1:12" s="5" customFormat="1" ht="31.5">
      <c r="A20" s="69">
        <v>1</v>
      </c>
      <c r="B20" s="70" t="s">
        <v>79</v>
      </c>
      <c r="C20" s="71" t="s">
        <v>67</v>
      </c>
      <c r="D20" s="70"/>
      <c r="E20" s="70"/>
      <c r="F20" s="70"/>
      <c r="G20" s="70"/>
      <c r="H20" s="70"/>
      <c r="I20" s="19"/>
      <c r="J20" s="19"/>
      <c r="K20" s="19"/>
      <c r="L20" s="19"/>
    </row>
    <row r="21" spans="1:12" s="5" customFormat="1" ht="15.75">
      <c r="A21" s="69">
        <v>2</v>
      </c>
      <c r="B21" s="70" t="s">
        <v>80</v>
      </c>
      <c r="C21" s="71" t="s">
        <v>57</v>
      </c>
      <c r="D21" s="70"/>
      <c r="E21" s="70"/>
      <c r="F21" s="70"/>
      <c r="G21" s="70"/>
      <c r="H21" s="70"/>
      <c r="I21" s="19"/>
      <c r="J21" s="19"/>
      <c r="K21" s="19"/>
      <c r="L21" s="19"/>
    </row>
    <row r="22" spans="1:12" s="5" customFormat="1" ht="15.75">
      <c r="A22" s="69">
        <v>3</v>
      </c>
      <c r="B22" s="70" t="s">
        <v>81</v>
      </c>
      <c r="C22" s="72" t="s">
        <v>58</v>
      </c>
      <c r="D22" s="70"/>
      <c r="E22" s="70"/>
      <c r="F22" s="70"/>
      <c r="G22" s="70"/>
      <c r="H22" s="70"/>
      <c r="I22" s="19"/>
      <c r="J22" s="19"/>
      <c r="K22" s="19"/>
      <c r="L22" s="19"/>
    </row>
    <row r="23" spans="1:12" s="5" customFormat="1" ht="31.5">
      <c r="A23" s="69">
        <v>4</v>
      </c>
      <c r="B23" s="70" t="s">
        <v>82</v>
      </c>
      <c r="C23" s="71" t="s">
        <v>59</v>
      </c>
      <c r="D23" s="70"/>
      <c r="E23" s="70"/>
      <c r="F23" s="70"/>
      <c r="G23" s="70"/>
      <c r="H23" s="70"/>
      <c r="I23" s="19"/>
      <c r="J23" s="19"/>
      <c r="K23" s="19"/>
      <c r="L23" s="19"/>
    </row>
    <row r="24" spans="1:12" s="5" customFormat="1" ht="15.75">
      <c r="A24" s="69">
        <v>5</v>
      </c>
      <c r="B24" s="70" t="s">
        <v>83</v>
      </c>
      <c r="C24" s="71" t="s">
        <v>68</v>
      </c>
      <c r="D24" s="70"/>
      <c r="E24" s="70"/>
      <c r="F24" s="70"/>
      <c r="G24" s="70"/>
      <c r="H24" s="70"/>
      <c r="I24" s="19"/>
      <c r="J24" s="19"/>
      <c r="K24" s="19"/>
      <c r="L24" s="19"/>
    </row>
    <row r="25" spans="1:12" s="5" customFormat="1" ht="15.75">
      <c r="A25" s="69">
        <v>6</v>
      </c>
      <c r="B25" s="70" t="s">
        <v>84</v>
      </c>
      <c r="C25" s="71" t="s">
        <v>69</v>
      </c>
      <c r="D25" s="70"/>
      <c r="E25" s="70"/>
      <c r="F25" s="70"/>
      <c r="G25" s="70"/>
      <c r="H25" s="70"/>
      <c r="I25" s="19"/>
      <c r="J25" s="19"/>
      <c r="K25" s="19"/>
      <c r="L25" s="19"/>
    </row>
    <row r="26" spans="1:12" s="5" customFormat="1" ht="15.75">
      <c r="A26" s="69">
        <v>7</v>
      </c>
      <c r="B26" s="70" t="s">
        <v>85</v>
      </c>
      <c r="C26" s="71" t="s">
        <v>70</v>
      </c>
      <c r="D26" s="70"/>
      <c r="E26" s="70"/>
      <c r="F26" s="70"/>
      <c r="G26" s="70"/>
      <c r="H26" s="70"/>
      <c r="I26" s="19"/>
      <c r="J26" s="19"/>
      <c r="K26" s="19"/>
      <c r="L26" s="19"/>
    </row>
    <row r="27" spans="1:12" s="5" customFormat="1" ht="15.75">
      <c r="A27" s="69">
        <v>8</v>
      </c>
      <c r="B27" s="70" t="s">
        <v>86</v>
      </c>
      <c r="C27" s="71" t="s">
        <v>71</v>
      </c>
      <c r="D27" s="70"/>
      <c r="E27" s="70"/>
      <c r="F27" s="70"/>
      <c r="G27" s="70"/>
      <c r="H27" s="70"/>
      <c r="I27" s="19"/>
      <c r="J27" s="19"/>
      <c r="K27" s="19"/>
      <c r="L27" s="19"/>
    </row>
    <row r="28" spans="1:12" s="5" customFormat="1" ht="15.75">
      <c r="A28" s="69">
        <v>9</v>
      </c>
      <c r="B28" s="70" t="s">
        <v>87</v>
      </c>
      <c r="C28" s="71" t="s">
        <v>72</v>
      </c>
      <c r="D28" s="70"/>
      <c r="E28" s="70"/>
      <c r="F28" s="70"/>
      <c r="G28" s="70"/>
      <c r="H28" s="70"/>
      <c r="I28" s="19"/>
      <c r="J28" s="19"/>
      <c r="K28" s="19"/>
      <c r="L28" s="19"/>
    </row>
    <row r="29" spans="1:12" s="5" customFormat="1" ht="15.75">
      <c r="A29" s="69">
        <v>10</v>
      </c>
      <c r="B29" s="70" t="s">
        <v>88</v>
      </c>
      <c r="C29" s="71" t="s">
        <v>73</v>
      </c>
      <c r="D29" s="70"/>
      <c r="E29" s="70"/>
      <c r="F29" s="70"/>
      <c r="G29" s="70"/>
      <c r="H29" s="70"/>
      <c r="I29" s="19"/>
      <c r="J29" s="19"/>
      <c r="K29" s="19"/>
      <c r="L29" s="19"/>
    </row>
    <row r="30" spans="1:12" s="5" customFormat="1" ht="31.5">
      <c r="A30" s="69">
        <v>11</v>
      </c>
      <c r="B30" s="70" t="s">
        <v>89</v>
      </c>
      <c r="C30" s="71" t="s">
        <v>74</v>
      </c>
      <c r="D30" s="70"/>
      <c r="E30" s="70"/>
      <c r="F30" s="70"/>
      <c r="G30" s="70"/>
      <c r="H30" s="70"/>
      <c r="I30" s="19"/>
      <c r="J30" s="19"/>
      <c r="K30" s="19"/>
      <c r="L30" s="19"/>
    </row>
    <row r="31" spans="1:12" s="5" customFormat="1" ht="15.75">
      <c r="A31" s="69">
        <v>12</v>
      </c>
      <c r="B31" s="70" t="s">
        <v>90</v>
      </c>
      <c r="C31" s="71" t="s">
        <v>471</v>
      </c>
      <c r="D31" s="70"/>
      <c r="E31" s="70"/>
      <c r="F31" s="70"/>
      <c r="G31" s="70"/>
      <c r="H31" s="70"/>
      <c r="I31" s="19"/>
      <c r="J31" s="19"/>
      <c r="K31" s="19"/>
      <c r="L31" s="19"/>
    </row>
    <row r="32" spans="1:8" ht="15.75">
      <c r="A32" s="24">
        <v>13</v>
      </c>
      <c r="B32" s="70" t="s">
        <v>91</v>
      </c>
      <c r="C32" s="71" t="s">
        <v>75</v>
      </c>
      <c r="D32" s="25"/>
      <c r="E32" s="25"/>
      <c r="F32" s="25"/>
      <c r="G32" s="25"/>
      <c r="H32" s="25"/>
    </row>
    <row r="33" spans="1:8" ht="31.5">
      <c r="A33" s="24">
        <v>14</v>
      </c>
      <c r="B33" s="70" t="s">
        <v>92</v>
      </c>
      <c r="C33" s="71" t="s">
        <v>76</v>
      </c>
      <c r="D33" s="25"/>
      <c r="E33" s="25"/>
      <c r="F33" s="25"/>
      <c r="G33" s="25"/>
      <c r="H33" s="25"/>
    </row>
    <row r="34" spans="1:8" ht="15.75">
      <c r="A34" s="24">
        <v>15</v>
      </c>
      <c r="B34" s="70" t="s">
        <v>93</v>
      </c>
      <c r="C34" s="71" t="s">
        <v>77</v>
      </c>
      <c r="D34" s="25"/>
      <c r="E34" s="25"/>
      <c r="F34" s="25"/>
      <c r="G34" s="25"/>
      <c r="H34" s="25"/>
    </row>
    <row r="35" spans="1:8" ht="15">
      <c r="A35" s="26"/>
      <c r="B35" s="26"/>
      <c r="C35" s="27" t="s">
        <v>34</v>
      </c>
      <c r="D35" s="25"/>
      <c r="E35" s="25"/>
      <c r="F35" s="25"/>
      <c r="G35" s="25"/>
      <c r="H35" s="25"/>
    </row>
    <row r="36" spans="1:4" ht="15">
      <c r="A36" s="196" t="s">
        <v>35</v>
      </c>
      <c r="B36" s="197"/>
      <c r="C36" s="198"/>
      <c r="D36" s="25"/>
    </row>
    <row r="37" spans="1:4" ht="15">
      <c r="A37" s="209" t="s">
        <v>36</v>
      </c>
      <c r="B37" s="210"/>
      <c r="C37" s="211"/>
      <c r="D37" s="25"/>
    </row>
    <row r="38" spans="1:4" ht="15">
      <c r="A38" s="212" t="s">
        <v>37</v>
      </c>
      <c r="B38" s="210"/>
      <c r="C38" s="211"/>
      <c r="D38" s="25"/>
    </row>
    <row r="39" spans="1:4" ht="15">
      <c r="A39" s="212" t="s">
        <v>38</v>
      </c>
      <c r="B39" s="210"/>
      <c r="C39" s="211"/>
      <c r="D39" s="25"/>
    </row>
    <row r="40" spans="1:4" ht="15">
      <c r="A40" s="212" t="s">
        <v>39</v>
      </c>
      <c r="B40" s="210"/>
      <c r="C40" s="211"/>
      <c r="D40" s="25"/>
    </row>
    <row r="43" spans="1:8" s="5" customFormat="1" ht="15">
      <c r="A43" s="208" t="s">
        <v>40</v>
      </c>
      <c r="B43" s="208"/>
      <c r="C43" s="208"/>
      <c r="D43" s="208"/>
      <c r="E43" s="208"/>
      <c r="F43" s="208"/>
      <c r="G43" s="208"/>
      <c r="H43" s="208"/>
    </row>
    <row r="44" spans="1:8" s="5" customFormat="1" ht="15">
      <c r="A44" s="19"/>
      <c r="B44" s="28"/>
      <c r="C44" s="22" t="s">
        <v>41</v>
      </c>
      <c r="D44" s="22"/>
      <c r="E44" s="22"/>
      <c r="F44" s="22"/>
      <c r="G44" s="22"/>
      <c r="H44" s="22"/>
    </row>
    <row r="45" spans="1:8" s="5" customFormat="1" ht="15">
      <c r="A45" s="19"/>
      <c r="B45" s="19"/>
      <c r="C45" s="28"/>
      <c r="D45" s="28"/>
      <c r="E45" s="28"/>
      <c r="F45" s="28"/>
      <c r="G45" s="28"/>
      <c r="H45" s="28"/>
    </row>
    <row r="46" spans="1:8" s="5" customFormat="1" ht="15">
      <c r="A46" s="22" t="s">
        <v>42</v>
      </c>
      <c r="B46" s="22"/>
      <c r="C46" s="22"/>
      <c r="D46" s="22"/>
      <c r="E46" s="22"/>
      <c r="F46" s="22"/>
      <c r="G46" s="22"/>
      <c r="H46" s="22"/>
    </row>
    <row r="47" spans="1:8" s="5" customFormat="1" ht="15">
      <c r="A47" s="19"/>
      <c r="B47" s="28"/>
      <c r="C47" s="22" t="s">
        <v>41</v>
      </c>
      <c r="D47" s="22"/>
      <c r="E47" s="22"/>
      <c r="F47" s="22"/>
      <c r="G47" s="22"/>
      <c r="H47" s="22"/>
    </row>
    <row r="48" spans="1:8" s="5" customFormat="1" ht="15">
      <c r="A48" s="19"/>
      <c r="B48" s="19"/>
      <c r="C48" s="28"/>
      <c r="D48" s="28"/>
      <c r="E48" s="28"/>
      <c r="F48" s="28"/>
      <c r="G48" s="28"/>
      <c r="H48" s="28"/>
    </row>
    <row r="49" spans="1:8" s="5" customFormat="1" ht="15">
      <c r="A49" s="208" t="s">
        <v>43</v>
      </c>
      <c r="B49" s="208"/>
      <c r="C49" s="208"/>
      <c r="D49" s="208"/>
      <c r="E49" s="208"/>
      <c r="F49" s="208"/>
      <c r="G49" s="208"/>
      <c r="H49" s="208"/>
    </row>
  </sheetData>
  <sheetProtection/>
  <mergeCells count="17">
    <mergeCell ref="H18:H19"/>
    <mergeCell ref="A43:H43"/>
    <mergeCell ref="A49:H49"/>
    <mergeCell ref="A37:C37"/>
    <mergeCell ref="A38:C38"/>
    <mergeCell ref="A39:C39"/>
    <mergeCell ref="A40:C40"/>
    <mergeCell ref="B2:H2"/>
    <mergeCell ref="A12:B12"/>
    <mergeCell ref="A36:C36"/>
    <mergeCell ref="A18:A19"/>
    <mergeCell ref="B18:B19"/>
    <mergeCell ref="C18:C19"/>
    <mergeCell ref="C3:H3"/>
    <mergeCell ref="A11:J11"/>
    <mergeCell ref="D18:D19"/>
    <mergeCell ref="E18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SheetLayoutView="100" zoomScalePageLayoutView="0" workbookViewId="0" topLeftCell="A22">
      <selection activeCell="M15" sqref="M15"/>
    </sheetView>
  </sheetViews>
  <sheetFormatPr defaultColWidth="9.140625" defaultRowHeight="12.75"/>
  <cols>
    <col min="1" max="1" width="5.421875" style="42" customWidth="1"/>
    <col min="2" max="2" width="5.28125" style="0" customWidth="1"/>
    <col min="3" max="3" width="39.57421875" style="0" customWidth="1"/>
    <col min="4" max="4" width="6.28125" style="0" customWidth="1"/>
    <col min="5" max="5" width="9.421875" style="99" customWidth="1"/>
    <col min="8" max="8" width="5.140625" style="0" customWidth="1"/>
    <col min="9" max="9" width="4.57421875" style="0" customWidth="1"/>
    <col min="10" max="10" width="5.421875" style="0" customWidth="1"/>
    <col min="11" max="11" width="4.28125" style="0" customWidth="1"/>
    <col min="12" max="12" width="5.421875" style="0" customWidth="1"/>
    <col min="13" max="13" width="5.57421875" style="0" customWidth="1"/>
    <col min="14" max="14" width="5.00390625" style="0" customWidth="1"/>
    <col min="15" max="15" width="4.8515625" style="0" customWidth="1"/>
    <col min="16" max="16" width="4.57421875" style="0" customWidth="1"/>
  </cols>
  <sheetData>
    <row r="1" spans="2:13" ht="29.25" customHeight="1">
      <c r="B1" s="30"/>
      <c r="C1" s="30"/>
      <c r="D1" s="30"/>
      <c r="E1" s="97"/>
      <c r="F1" s="213" t="s">
        <v>2</v>
      </c>
      <c r="G1" s="213"/>
      <c r="H1" s="213"/>
      <c r="I1" s="213"/>
      <c r="J1" s="30"/>
      <c r="K1" s="30"/>
      <c r="L1" s="30"/>
      <c r="M1" s="30"/>
    </row>
    <row r="2" spans="4:12" ht="34.5" customHeight="1">
      <c r="D2" s="18"/>
      <c r="E2" s="204" t="s">
        <v>67</v>
      </c>
      <c r="F2" s="204"/>
      <c r="G2" s="204"/>
      <c r="H2" s="204"/>
      <c r="I2" s="204"/>
      <c r="J2" s="204"/>
      <c r="K2" s="204"/>
      <c r="L2" s="18"/>
    </row>
    <row r="5" spans="1:5" s="5" customFormat="1" ht="15">
      <c r="A5" s="3" t="s">
        <v>8</v>
      </c>
      <c r="B5" s="4"/>
      <c r="E5" s="98"/>
    </row>
    <row r="6" spans="1:5" s="5" customFormat="1" ht="15">
      <c r="A6" s="4" t="s">
        <v>9</v>
      </c>
      <c r="B6" s="6"/>
      <c r="E6" s="98"/>
    </row>
    <row r="7" spans="1:5" s="5" customFormat="1" ht="15">
      <c r="A7" s="4" t="s">
        <v>10</v>
      </c>
      <c r="B7" s="4"/>
      <c r="E7" s="98"/>
    </row>
    <row r="8" ht="12.75">
      <c r="A8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pans="1:5" s="5" customFormat="1" ht="15">
      <c r="A10" s="5" t="s">
        <v>56</v>
      </c>
      <c r="E10" s="98"/>
    </row>
    <row r="11" spans="1:13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</row>
    <row r="12" spans="1:2" ht="15.75">
      <c r="A12" s="191" t="s">
        <v>11</v>
      </c>
      <c r="B12" s="191"/>
    </row>
    <row r="14" spans="2:13" ht="15">
      <c r="B14" s="9"/>
      <c r="C14" s="9"/>
      <c r="E14" s="100"/>
      <c r="H14" s="29" t="s">
        <v>44</v>
      </c>
      <c r="K14" s="29"/>
      <c r="M14" s="261" t="s">
        <v>516</v>
      </c>
    </row>
    <row r="15" spans="1:13" ht="15">
      <c r="A15" s="95" t="s">
        <v>109</v>
      </c>
      <c r="B15" s="93"/>
      <c r="C15" s="93"/>
      <c r="D15" s="93"/>
      <c r="E15" s="101"/>
      <c r="F15" s="5"/>
      <c r="G15" s="5"/>
      <c r="H15" s="7" t="s">
        <v>45</v>
      </c>
      <c r="K15" s="7"/>
      <c r="M15" s="32"/>
    </row>
    <row r="16" spans="5:17" ht="15.75" thickBot="1">
      <c r="E16" s="100"/>
      <c r="M16" s="5"/>
      <c r="N16" s="5"/>
      <c r="O16" s="33"/>
      <c r="P16" s="34"/>
      <c r="Q16" s="35"/>
    </row>
    <row r="17" spans="1:16" s="5" customFormat="1" ht="15.75" thickBot="1">
      <c r="A17" s="216" t="s">
        <v>25</v>
      </c>
      <c r="B17" s="218" t="s">
        <v>26</v>
      </c>
      <c r="C17" s="220" t="s">
        <v>46</v>
      </c>
      <c r="D17" s="218" t="s">
        <v>47</v>
      </c>
      <c r="E17" s="222" t="s">
        <v>48</v>
      </c>
      <c r="F17" s="214" t="s">
        <v>49</v>
      </c>
      <c r="G17" s="214"/>
      <c r="H17" s="214"/>
      <c r="I17" s="214"/>
      <c r="J17" s="214"/>
      <c r="K17" s="214"/>
      <c r="L17" s="214" t="s">
        <v>50</v>
      </c>
      <c r="M17" s="214"/>
      <c r="N17" s="214"/>
      <c r="O17" s="214"/>
      <c r="P17" s="214"/>
    </row>
    <row r="18" spans="1:16" s="5" customFormat="1" ht="67.5" customHeight="1">
      <c r="A18" s="217"/>
      <c r="B18" s="219"/>
      <c r="C18" s="221"/>
      <c r="D18" s="219"/>
      <c r="E18" s="223"/>
      <c r="F18" s="58" t="s">
        <v>51</v>
      </c>
      <c r="G18" s="59" t="s">
        <v>52</v>
      </c>
      <c r="H18" s="60" t="s">
        <v>31</v>
      </c>
      <c r="I18" s="59" t="s">
        <v>32</v>
      </c>
      <c r="J18" s="59" t="s">
        <v>33</v>
      </c>
      <c r="K18" s="58" t="s">
        <v>53</v>
      </c>
      <c r="L18" s="59" t="s">
        <v>54</v>
      </c>
      <c r="M18" s="59" t="s">
        <v>31</v>
      </c>
      <c r="N18" s="59" t="s">
        <v>32</v>
      </c>
      <c r="O18" s="59" t="s">
        <v>33</v>
      </c>
      <c r="P18" s="59" t="s">
        <v>55</v>
      </c>
    </row>
    <row r="19" spans="1:16" s="5" customFormat="1" ht="15">
      <c r="A19" s="61">
        <v>1</v>
      </c>
      <c r="B19" s="62">
        <v>2</v>
      </c>
      <c r="C19" s="63">
        <v>3</v>
      </c>
      <c r="D19" s="63">
        <v>4</v>
      </c>
      <c r="E19" s="64">
        <v>5</v>
      </c>
      <c r="F19" s="65">
        <v>6</v>
      </c>
      <c r="G19" s="65">
        <v>7</v>
      </c>
      <c r="H19" s="66">
        <v>8</v>
      </c>
      <c r="I19" s="66">
        <v>9</v>
      </c>
      <c r="J19" s="66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</row>
    <row r="20" spans="1:16" s="5" customFormat="1" ht="15">
      <c r="A20" s="61">
        <v>1</v>
      </c>
      <c r="B20" s="62"/>
      <c r="C20" s="81" t="s">
        <v>60</v>
      </c>
      <c r="D20" s="82" t="s">
        <v>61</v>
      </c>
      <c r="E20" s="102">
        <v>226</v>
      </c>
      <c r="F20" s="96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>
        <v>2</v>
      </c>
      <c r="B21" s="62"/>
      <c r="C21" s="81" t="s">
        <v>62</v>
      </c>
      <c r="D21" s="82" t="s">
        <v>63</v>
      </c>
      <c r="E21" s="102">
        <v>1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5">
      <c r="A22" s="61">
        <v>3</v>
      </c>
      <c r="B22" s="62"/>
      <c r="C22" s="83" t="s">
        <v>94</v>
      </c>
      <c r="D22" s="84" t="s">
        <v>63</v>
      </c>
      <c r="E22" s="103">
        <v>3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15">
      <c r="A23" s="61">
        <v>4</v>
      </c>
      <c r="B23" s="62"/>
      <c r="C23" s="83" t="s">
        <v>95</v>
      </c>
      <c r="D23" s="84" t="s">
        <v>63</v>
      </c>
      <c r="E23" s="103">
        <v>3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45">
      <c r="A24" s="61">
        <v>5</v>
      </c>
      <c r="B24" s="62"/>
      <c r="C24" s="81" t="s">
        <v>505</v>
      </c>
      <c r="D24" s="82" t="s">
        <v>63</v>
      </c>
      <c r="E24" s="102">
        <v>5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">
      <c r="A25" s="61">
        <v>6</v>
      </c>
      <c r="B25" s="62"/>
      <c r="C25" s="81" t="s">
        <v>64</v>
      </c>
      <c r="D25" s="82" t="s">
        <v>96</v>
      </c>
      <c r="E25" s="102">
        <v>1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8">
      <c r="A26" s="61">
        <v>7</v>
      </c>
      <c r="B26" s="62"/>
      <c r="C26" s="85" t="s">
        <v>97</v>
      </c>
      <c r="D26" s="82" t="s">
        <v>106</v>
      </c>
      <c r="E26" s="104">
        <v>7.17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">
      <c r="A27" s="61">
        <v>8</v>
      </c>
      <c r="B27" s="62"/>
      <c r="C27" s="87" t="s">
        <v>98</v>
      </c>
      <c r="D27" s="88" t="s">
        <v>106</v>
      </c>
      <c r="E27" s="105">
        <v>8.45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0">
      <c r="A28" s="61">
        <v>9</v>
      </c>
      <c r="B28" s="62"/>
      <c r="C28" s="90" t="s">
        <v>99</v>
      </c>
      <c r="D28" s="84" t="s">
        <v>107</v>
      </c>
      <c r="E28" s="103">
        <v>650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8">
      <c r="A29" s="61">
        <v>10</v>
      </c>
      <c r="B29" s="62"/>
      <c r="C29" s="92" t="s">
        <v>100</v>
      </c>
      <c r="D29" s="82" t="s">
        <v>108</v>
      </c>
      <c r="E29" s="103">
        <v>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">
      <c r="A30" s="61">
        <v>11</v>
      </c>
      <c r="B30" s="62"/>
      <c r="C30" s="83" t="s">
        <v>101</v>
      </c>
      <c r="D30" s="82" t="s">
        <v>102</v>
      </c>
      <c r="E30" s="103">
        <v>1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ht="15">
      <c r="A31" s="44">
        <v>12</v>
      </c>
      <c r="B31" s="25"/>
      <c r="C31" s="81" t="s">
        <v>103</v>
      </c>
      <c r="D31" s="82" t="s">
        <v>65</v>
      </c>
      <c r="E31" s="106">
        <v>1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>
      <c r="A32" s="44">
        <v>13</v>
      </c>
      <c r="B32" s="25"/>
      <c r="C32" s="186" t="s">
        <v>506</v>
      </c>
      <c r="D32" s="82" t="s">
        <v>509</v>
      </c>
      <c r="E32" s="106">
        <v>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>
      <c r="A33" s="44">
        <v>14</v>
      </c>
      <c r="B33" s="25"/>
      <c r="C33" s="186" t="s">
        <v>507</v>
      </c>
      <c r="D33" s="82" t="s">
        <v>509</v>
      </c>
      <c r="E33" s="106">
        <v>8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44">
        <v>15</v>
      </c>
      <c r="B34" s="25"/>
      <c r="C34" s="187" t="s">
        <v>508</v>
      </c>
      <c r="D34" s="82" t="s">
        <v>509</v>
      </c>
      <c r="E34" s="106">
        <v>8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8">
      <c r="A35" s="44">
        <v>16</v>
      </c>
      <c r="B35" s="25"/>
      <c r="C35" s="81" t="s">
        <v>66</v>
      </c>
      <c r="D35" s="82" t="s">
        <v>106</v>
      </c>
      <c r="E35" s="106">
        <f>E26+E27+E28*0.1+E29+5</f>
        <v>87.62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5" customFormat="1" ht="15">
      <c r="A36" s="56"/>
      <c r="B36" s="48"/>
      <c r="C36" s="215" t="s">
        <v>34</v>
      </c>
      <c r="D36" s="215"/>
      <c r="E36" s="215"/>
      <c r="F36" s="215"/>
      <c r="G36" s="215"/>
      <c r="H36" s="215"/>
      <c r="I36" s="215"/>
      <c r="J36" s="215"/>
      <c r="K36" s="215"/>
      <c r="L36" s="50"/>
      <c r="M36" s="51"/>
      <c r="N36" s="51"/>
      <c r="O36" s="51"/>
      <c r="P36" s="51"/>
    </row>
    <row r="37" spans="1:16" s="5" customFormat="1" ht="15">
      <c r="A37" s="56"/>
      <c r="B37" s="48"/>
      <c r="C37" s="225" t="s">
        <v>0</v>
      </c>
      <c r="D37" s="225"/>
      <c r="E37" s="225"/>
      <c r="F37" s="225"/>
      <c r="G37" s="225"/>
      <c r="H37" s="225"/>
      <c r="I37" s="225"/>
      <c r="J37" s="225"/>
      <c r="K37" s="225"/>
      <c r="L37" s="48"/>
      <c r="M37" s="49"/>
      <c r="N37" s="49"/>
      <c r="O37" s="49"/>
      <c r="P37" s="49"/>
    </row>
    <row r="38" spans="1:16" s="5" customFormat="1" ht="15">
      <c r="A38" s="56"/>
      <c r="B38" s="48"/>
      <c r="C38" s="226" t="s">
        <v>1</v>
      </c>
      <c r="D38" s="226"/>
      <c r="E38" s="226"/>
      <c r="F38" s="226"/>
      <c r="G38" s="226"/>
      <c r="H38" s="226"/>
      <c r="I38" s="226"/>
      <c r="J38" s="226"/>
      <c r="K38" s="226"/>
      <c r="L38" s="49"/>
      <c r="M38" s="50"/>
      <c r="N38" s="50"/>
      <c r="O38" s="50"/>
      <c r="P38" s="51"/>
    </row>
    <row r="39" ht="12.75">
      <c r="E39" s="100"/>
    </row>
    <row r="40" ht="12.75">
      <c r="E40" s="100"/>
    </row>
    <row r="41" spans="1:9" s="5" customFormat="1" ht="15">
      <c r="A41" s="208" t="s">
        <v>40</v>
      </c>
      <c r="B41" s="208"/>
      <c r="C41" s="208"/>
      <c r="D41" s="208"/>
      <c r="E41" s="208"/>
      <c r="F41" s="208"/>
      <c r="G41" s="208"/>
      <c r="H41" s="208"/>
      <c r="I41" s="208"/>
    </row>
    <row r="42" spans="1:9" s="5" customFormat="1" ht="15">
      <c r="A42" s="57"/>
      <c r="B42" s="224" t="s">
        <v>41</v>
      </c>
      <c r="C42" s="224"/>
      <c r="D42" s="224"/>
      <c r="E42" s="224"/>
      <c r="F42" s="224"/>
      <c r="G42" s="224"/>
      <c r="H42" s="224"/>
      <c r="I42" s="224"/>
    </row>
    <row r="43" spans="1:9" s="5" customFormat="1" ht="15">
      <c r="A43" s="57"/>
      <c r="B43" s="19"/>
      <c r="C43" s="19"/>
      <c r="D43" s="28"/>
      <c r="E43" s="28"/>
      <c r="F43" s="28"/>
      <c r="G43" s="28"/>
      <c r="H43" s="28"/>
      <c r="I43" s="28"/>
    </row>
    <row r="44" spans="1:9" s="5" customFormat="1" ht="15">
      <c r="A44" s="55" t="s">
        <v>42</v>
      </c>
      <c r="B44" s="55"/>
      <c r="C44" s="55"/>
      <c r="D44" s="55"/>
      <c r="E44" s="57"/>
      <c r="F44" s="55"/>
      <c r="G44" s="55"/>
      <c r="H44" s="22"/>
      <c r="I44" s="22"/>
    </row>
    <row r="45" spans="1:9" s="5" customFormat="1" ht="15">
      <c r="A45" s="57"/>
      <c r="B45" s="224" t="s">
        <v>41</v>
      </c>
      <c r="C45" s="224"/>
      <c r="D45" s="224"/>
      <c r="E45" s="224"/>
      <c r="F45" s="224"/>
      <c r="G45" s="224"/>
      <c r="H45" s="224"/>
      <c r="I45" s="224"/>
    </row>
    <row r="46" spans="1:9" s="5" customFormat="1" ht="15">
      <c r="A46" s="57"/>
      <c r="B46" s="19"/>
      <c r="C46" s="19"/>
      <c r="D46" s="28"/>
      <c r="E46" s="28"/>
      <c r="F46" s="28"/>
      <c r="G46" s="28"/>
      <c r="H46" s="28"/>
      <c r="I46" s="28"/>
    </row>
    <row r="47" spans="1:9" s="5" customFormat="1" ht="15">
      <c r="A47" s="208" t="s">
        <v>43</v>
      </c>
      <c r="B47" s="208"/>
      <c r="C47" s="208"/>
      <c r="D47" s="208"/>
      <c r="E47" s="208"/>
      <c r="F47" s="208"/>
      <c r="G47" s="208"/>
      <c r="H47" s="208"/>
      <c r="I47" s="208"/>
    </row>
  </sheetData>
  <sheetProtection/>
  <mergeCells count="18">
    <mergeCell ref="A11:M11"/>
    <mergeCell ref="E17:E18"/>
    <mergeCell ref="F17:K17"/>
    <mergeCell ref="B45:I45"/>
    <mergeCell ref="A47:I47"/>
    <mergeCell ref="C37:K37"/>
    <mergeCell ref="C38:K38"/>
    <mergeCell ref="A41:I41"/>
    <mergeCell ref="B42:I42"/>
    <mergeCell ref="F1:I1"/>
    <mergeCell ref="A12:B12"/>
    <mergeCell ref="E2:K2"/>
    <mergeCell ref="L17:P17"/>
    <mergeCell ref="C36:K36"/>
    <mergeCell ref="A17:A18"/>
    <mergeCell ref="B17:B18"/>
    <mergeCell ref="C17:C18"/>
    <mergeCell ref="D17:D18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8"/>
  <sheetViews>
    <sheetView view="pageBreakPreview" zoomScaleSheetLayoutView="100" zoomScalePageLayoutView="0" workbookViewId="0" topLeftCell="A1">
      <selection activeCell="A13" sqref="A13:B13"/>
    </sheetView>
  </sheetViews>
  <sheetFormatPr defaultColWidth="9.140625" defaultRowHeight="12.75"/>
  <cols>
    <col min="1" max="1" width="3.57421875" style="42" customWidth="1"/>
    <col min="2" max="2" width="5.421875" style="0" customWidth="1"/>
    <col min="3" max="3" width="43.57421875" style="0" customWidth="1"/>
    <col min="4" max="4" width="7.140625" style="0" customWidth="1"/>
    <col min="5" max="5" width="6.57421875" style="0" customWidth="1"/>
    <col min="8" max="8" width="5.57421875" style="0" customWidth="1"/>
    <col min="9" max="9" width="5.28125" style="0" customWidth="1"/>
    <col min="10" max="10" width="5.421875" style="0" customWidth="1"/>
    <col min="11" max="11" width="6.00390625" style="0" customWidth="1"/>
    <col min="12" max="12" width="6.140625" style="0" customWidth="1"/>
    <col min="13" max="13" width="5.7109375" style="0" customWidth="1"/>
    <col min="14" max="14" width="5.421875" style="0" customWidth="1"/>
    <col min="15" max="15" width="4.8515625" style="0" customWidth="1"/>
    <col min="16" max="16" width="4.28125" style="0" customWidth="1"/>
  </cols>
  <sheetData>
    <row r="2" spans="2:13" ht="29.25" customHeight="1">
      <c r="B2" s="30"/>
      <c r="C2" s="30"/>
      <c r="D2" s="30"/>
      <c r="E2" s="30"/>
      <c r="F2" s="213" t="s">
        <v>3</v>
      </c>
      <c r="G2" s="213"/>
      <c r="H2" s="213"/>
      <c r="I2" s="213"/>
      <c r="J2" s="30"/>
      <c r="K2" s="30"/>
      <c r="L2" s="30"/>
      <c r="M2" s="30"/>
    </row>
    <row r="3" spans="4:12" ht="17.25" customHeight="1">
      <c r="D3" s="18"/>
      <c r="E3" s="18"/>
      <c r="F3" s="204" t="s">
        <v>57</v>
      </c>
      <c r="G3" s="204"/>
      <c r="H3" s="204"/>
      <c r="I3" s="204"/>
      <c r="J3" s="18"/>
      <c r="K3" s="18"/>
      <c r="L3" s="18"/>
    </row>
    <row r="6" spans="1:5" s="5" customFormat="1" ht="15">
      <c r="A6" s="3" t="s">
        <v>8</v>
      </c>
      <c r="B6" s="4"/>
      <c r="E6" s="98"/>
    </row>
    <row r="7" spans="1:5" s="5" customFormat="1" ht="15">
      <c r="A7" s="4" t="s">
        <v>9</v>
      </c>
      <c r="B7" s="6"/>
      <c r="E7" s="98"/>
    </row>
    <row r="8" spans="1:5" s="5" customFormat="1" ht="15">
      <c r="A8" s="4" t="s">
        <v>10</v>
      </c>
      <c r="B8" s="4"/>
      <c r="E8" s="98"/>
    </row>
    <row r="9" spans="1:5" ht="12.75">
      <c r="A9"/>
      <c r="E9" s="99"/>
    </row>
    <row r="10" spans="1:6" s="5" customFormat="1" ht="15">
      <c r="A10" s="7" t="s">
        <v>511</v>
      </c>
      <c r="B10" s="7"/>
      <c r="C10" s="7"/>
      <c r="D10" s="7"/>
      <c r="E10" s="7"/>
      <c r="F10" s="7"/>
    </row>
    <row r="11" spans="1:5" s="5" customFormat="1" ht="15">
      <c r="A11" s="5" t="s">
        <v>56</v>
      </c>
      <c r="E11" s="98"/>
    </row>
    <row r="12" spans="1:13" s="8" customFormat="1" ht="15">
      <c r="A12" s="190" t="s">
        <v>515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260"/>
      <c r="L12" s="260"/>
      <c r="M12" s="260"/>
    </row>
    <row r="13" spans="1:5" ht="15.75">
      <c r="A13" s="191" t="s">
        <v>11</v>
      </c>
      <c r="B13" s="191"/>
      <c r="E13" s="99"/>
    </row>
    <row r="15" spans="2:11" ht="15">
      <c r="B15" s="9"/>
      <c r="C15" s="9"/>
      <c r="E15" s="31"/>
      <c r="H15" s="29" t="s">
        <v>44</v>
      </c>
      <c r="K15" s="29"/>
    </row>
    <row r="16" spans="1:13" ht="15">
      <c r="A16" s="229" t="s">
        <v>116</v>
      </c>
      <c r="B16" s="229"/>
      <c r="C16" s="229"/>
      <c r="D16" s="229"/>
      <c r="E16" s="229"/>
      <c r="F16" s="229"/>
      <c r="G16" s="5"/>
      <c r="H16" s="7" t="s">
        <v>45</v>
      </c>
      <c r="K16" s="7"/>
      <c r="M16" s="32"/>
    </row>
    <row r="17" spans="5:17" ht="15.75" thickBot="1">
      <c r="E17" s="31"/>
      <c r="M17" s="5"/>
      <c r="N17" s="5"/>
      <c r="O17" s="33"/>
      <c r="P17" s="34"/>
      <c r="Q17" s="35"/>
    </row>
    <row r="18" spans="1:16" s="5" customFormat="1" ht="15.75" thickBot="1">
      <c r="A18" s="216" t="s">
        <v>25</v>
      </c>
      <c r="B18" s="218" t="s">
        <v>26</v>
      </c>
      <c r="C18" s="220" t="s">
        <v>46</v>
      </c>
      <c r="D18" s="218" t="s">
        <v>47</v>
      </c>
      <c r="E18" s="222" t="s">
        <v>48</v>
      </c>
      <c r="F18" s="214" t="s">
        <v>49</v>
      </c>
      <c r="G18" s="214"/>
      <c r="H18" s="214"/>
      <c r="I18" s="214"/>
      <c r="J18" s="214"/>
      <c r="K18" s="214"/>
      <c r="L18" s="214" t="s">
        <v>50</v>
      </c>
      <c r="M18" s="214"/>
      <c r="N18" s="214"/>
      <c r="O18" s="214"/>
      <c r="P18" s="214"/>
    </row>
    <row r="19" spans="1:16" s="5" customFormat="1" ht="67.5" customHeight="1" thickBot="1">
      <c r="A19" s="227"/>
      <c r="B19" s="228"/>
      <c r="C19" s="231"/>
      <c r="D19" s="228"/>
      <c r="E19" s="230"/>
      <c r="F19" s="36" t="s">
        <v>51</v>
      </c>
      <c r="G19" s="37" t="s">
        <v>52</v>
      </c>
      <c r="H19" s="38" t="s">
        <v>31</v>
      </c>
      <c r="I19" s="37" t="s">
        <v>32</v>
      </c>
      <c r="J19" s="37" t="s">
        <v>33</v>
      </c>
      <c r="K19" s="36" t="s">
        <v>53</v>
      </c>
      <c r="L19" s="37" t="s">
        <v>54</v>
      </c>
      <c r="M19" s="37" t="s">
        <v>31</v>
      </c>
      <c r="N19" s="37" t="s">
        <v>32</v>
      </c>
      <c r="O19" s="37" t="s">
        <v>33</v>
      </c>
      <c r="P19" s="37" t="s">
        <v>55</v>
      </c>
    </row>
    <row r="20" spans="1:16" s="5" customFormat="1" ht="15">
      <c r="A20" s="43">
        <v>1</v>
      </c>
      <c r="B20" s="41">
        <v>2</v>
      </c>
      <c r="C20" s="39">
        <v>3</v>
      </c>
      <c r="D20" s="39">
        <v>4</v>
      </c>
      <c r="E20" s="40">
        <v>5</v>
      </c>
      <c r="F20" s="52">
        <v>6</v>
      </c>
      <c r="G20" s="52">
        <v>7</v>
      </c>
      <c r="H20" s="53">
        <v>8</v>
      </c>
      <c r="I20" s="53">
        <v>9</v>
      </c>
      <c r="J20" s="53">
        <v>10</v>
      </c>
      <c r="K20" s="52">
        <v>11</v>
      </c>
      <c r="L20" s="52">
        <v>12</v>
      </c>
      <c r="M20" s="52">
        <v>13</v>
      </c>
      <c r="N20" s="52">
        <v>14</v>
      </c>
      <c r="O20" s="52">
        <v>15</v>
      </c>
      <c r="P20" s="54">
        <v>16</v>
      </c>
    </row>
    <row r="21" spans="1:16" ht="18">
      <c r="A21" s="44">
        <v>1</v>
      </c>
      <c r="B21" s="25"/>
      <c r="C21" s="109" t="s">
        <v>110</v>
      </c>
      <c r="D21" s="110" t="s">
        <v>106</v>
      </c>
      <c r="E21" s="91">
        <v>15.8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8">
      <c r="A22" s="44">
        <v>2</v>
      </c>
      <c r="B22" s="25"/>
      <c r="C22" s="109" t="s">
        <v>111</v>
      </c>
      <c r="D22" s="110" t="s">
        <v>106</v>
      </c>
      <c r="E22" s="91">
        <v>14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8">
      <c r="A23" s="44">
        <v>3</v>
      </c>
      <c r="B23" s="25"/>
      <c r="C23" s="109" t="s">
        <v>112</v>
      </c>
      <c r="D23" s="110" t="s">
        <v>106</v>
      </c>
      <c r="E23" s="91">
        <v>56.12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8">
      <c r="A24" s="44">
        <v>4</v>
      </c>
      <c r="B24" s="25"/>
      <c r="C24" s="109" t="s">
        <v>113</v>
      </c>
      <c r="D24" s="110" t="s">
        <v>106</v>
      </c>
      <c r="E24" s="91">
        <v>6.24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8">
      <c r="A25" s="44">
        <v>5</v>
      </c>
      <c r="B25" s="25"/>
      <c r="C25" s="109" t="s">
        <v>114</v>
      </c>
      <c r="D25" s="110" t="s">
        <v>107</v>
      </c>
      <c r="E25" s="91">
        <v>36.75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8">
      <c r="A26" s="44">
        <v>6</v>
      </c>
      <c r="B26" s="25"/>
      <c r="C26" s="109" t="s">
        <v>115</v>
      </c>
      <c r="D26" s="110" t="s">
        <v>106</v>
      </c>
      <c r="E26" s="91">
        <v>48.36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s="5" customFormat="1" ht="15">
      <c r="A27" s="45"/>
      <c r="B27" s="45"/>
      <c r="C27" s="232" t="s">
        <v>34</v>
      </c>
      <c r="D27" s="233"/>
      <c r="E27" s="233"/>
      <c r="F27" s="233"/>
      <c r="G27" s="233"/>
      <c r="H27" s="233"/>
      <c r="I27" s="233"/>
      <c r="J27" s="233"/>
      <c r="K27" s="234"/>
      <c r="L27" s="46"/>
      <c r="M27" s="47"/>
      <c r="N27" s="47"/>
      <c r="O27" s="47"/>
      <c r="P27" s="47"/>
    </row>
    <row r="28" spans="1:16" s="5" customFormat="1" ht="15">
      <c r="A28" s="48"/>
      <c r="B28" s="48"/>
      <c r="C28" s="235" t="s">
        <v>0</v>
      </c>
      <c r="D28" s="236"/>
      <c r="E28" s="236"/>
      <c r="F28" s="236"/>
      <c r="G28" s="236"/>
      <c r="H28" s="236"/>
      <c r="I28" s="236"/>
      <c r="J28" s="236"/>
      <c r="K28" s="237"/>
      <c r="L28" s="48"/>
      <c r="M28" s="49"/>
      <c r="N28" s="49"/>
      <c r="O28" s="49"/>
      <c r="P28" s="49"/>
    </row>
    <row r="29" spans="1:16" s="5" customFormat="1" ht="15">
      <c r="A29" s="48"/>
      <c r="B29" s="48"/>
      <c r="C29" s="238" t="s">
        <v>1</v>
      </c>
      <c r="D29" s="239"/>
      <c r="E29" s="239"/>
      <c r="F29" s="239"/>
      <c r="G29" s="239"/>
      <c r="H29" s="239"/>
      <c r="I29" s="239"/>
      <c r="J29" s="239"/>
      <c r="K29" s="240"/>
      <c r="L29" s="49"/>
      <c r="M29" s="50"/>
      <c r="N29" s="50"/>
      <c r="O29" s="50"/>
      <c r="P29" s="51"/>
    </row>
    <row r="30" spans="1:5" ht="12.75">
      <c r="A30"/>
      <c r="E30" s="31"/>
    </row>
    <row r="31" spans="1:5" ht="12.75">
      <c r="A31"/>
      <c r="E31" s="31"/>
    </row>
    <row r="32" spans="1:9" s="5" customFormat="1" ht="15">
      <c r="A32" s="208" t="s">
        <v>40</v>
      </c>
      <c r="B32" s="208"/>
      <c r="C32" s="208"/>
      <c r="D32" s="208"/>
      <c r="E32" s="208"/>
      <c r="F32" s="208"/>
      <c r="G32" s="208"/>
      <c r="H32" s="208"/>
      <c r="I32" s="208"/>
    </row>
    <row r="33" spans="1:9" s="5" customFormat="1" ht="15">
      <c r="A33" s="19"/>
      <c r="B33" s="224" t="s">
        <v>41</v>
      </c>
      <c r="C33" s="224"/>
      <c r="D33" s="224"/>
      <c r="E33" s="224"/>
      <c r="F33" s="224"/>
      <c r="G33" s="224"/>
      <c r="H33" s="224"/>
      <c r="I33" s="224"/>
    </row>
    <row r="34" spans="1:9" s="5" customFormat="1" ht="15">
      <c r="A34" s="19"/>
      <c r="B34" s="19"/>
      <c r="C34" s="19"/>
      <c r="D34" s="28"/>
      <c r="E34" s="28"/>
      <c r="F34" s="28"/>
      <c r="G34" s="28"/>
      <c r="H34" s="28"/>
      <c r="I34" s="28"/>
    </row>
    <row r="35" spans="1:9" s="5" customFormat="1" ht="15">
      <c r="A35" s="22" t="s">
        <v>42</v>
      </c>
      <c r="B35" s="22"/>
      <c r="C35" s="22"/>
      <c r="D35" s="22"/>
      <c r="E35" s="22"/>
      <c r="F35" s="22"/>
      <c r="G35" s="22"/>
      <c r="H35" s="22"/>
      <c r="I35" s="22"/>
    </row>
    <row r="36" spans="1:9" s="5" customFormat="1" ht="15">
      <c r="A36" s="19"/>
      <c r="B36" s="224" t="s">
        <v>41</v>
      </c>
      <c r="C36" s="224"/>
      <c r="D36" s="224"/>
      <c r="E36" s="224"/>
      <c r="F36" s="224"/>
      <c r="G36" s="224"/>
      <c r="H36" s="224"/>
      <c r="I36" s="224"/>
    </row>
    <row r="37" spans="1:9" s="5" customFormat="1" ht="15">
      <c r="A37" s="19"/>
      <c r="B37" s="19"/>
      <c r="C37" s="19"/>
      <c r="D37" s="28"/>
      <c r="E37" s="28"/>
      <c r="F37" s="28"/>
      <c r="G37" s="28"/>
      <c r="H37" s="28"/>
      <c r="I37" s="28"/>
    </row>
    <row r="38" spans="1:9" s="5" customFormat="1" ht="15">
      <c r="A38" s="208" t="s">
        <v>43</v>
      </c>
      <c r="B38" s="208"/>
      <c r="C38" s="208"/>
      <c r="D38" s="208"/>
      <c r="E38" s="208"/>
      <c r="F38" s="208"/>
      <c r="G38" s="208"/>
      <c r="H38" s="208"/>
      <c r="I38" s="208"/>
    </row>
  </sheetData>
  <sheetProtection/>
  <mergeCells count="19">
    <mergeCell ref="A12:M12"/>
    <mergeCell ref="C18:C19"/>
    <mergeCell ref="D18:D19"/>
    <mergeCell ref="B33:I33"/>
    <mergeCell ref="B36:I36"/>
    <mergeCell ref="A38:I38"/>
    <mergeCell ref="C27:K27"/>
    <mergeCell ref="C28:K28"/>
    <mergeCell ref="C29:K29"/>
    <mergeCell ref="A32:I32"/>
    <mergeCell ref="L18:P18"/>
    <mergeCell ref="A18:A19"/>
    <mergeCell ref="B18:B19"/>
    <mergeCell ref="F2:I2"/>
    <mergeCell ref="F3:I3"/>
    <mergeCell ref="A13:B13"/>
    <mergeCell ref="A16:F16"/>
    <mergeCell ref="E18:E19"/>
    <mergeCell ref="F18:K18"/>
  </mergeCells>
  <printOptions/>
  <pageMargins left="0.75" right="0.75" top="1" bottom="1" header="0.5" footer="0.5"/>
  <pageSetup horizontalDpi="600" verticalDpi="600" orientation="landscape" paperSize="9" scale="9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zoomScalePageLayoutView="0" workbookViewId="0" topLeftCell="A1">
      <selection activeCell="A12" sqref="A12:B12"/>
    </sheetView>
  </sheetViews>
  <sheetFormatPr defaultColWidth="9.140625" defaultRowHeight="12.75"/>
  <cols>
    <col min="1" max="1" width="4.7109375" style="42" customWidth="1"/>
    <col min="2" max="2" width="5.140625" style="0" customWidth="1"/>
    <col min="3" max="3" width="41.421875" style="0" customWidth="1"/>
    <col min="4" max="4" width="5.57421875" style="0" customWidth="1"/>
    <col min="5" max="5" width="9.57421875" style="0" customWidth="1"/>
    <col min="8" max="8" width="5.7109375" style="0" customWidth="1"/>
    <col min="9" max="9" width="5.140625" style="0" customWidth="1"/>
    <col min="10" max="11" width="5.28125" style="0" customWidth="1"/>
    <col min="12" max="12" width="5.7109375" style="0" customWidth="1"/>
    <col min="13" max="13" width="4.57421875" style="0" customWidth="1"/>
    <col min="14" max="14" width="5.421875" style="0" customWidth="1"/>
    <col min="15" max="15" width="5.8515625" style="0" customWidth="1"/>
    <col min="16" max="16" width="5.421875" style="0" customWidth="1"/>
  </cols>
  <sheetData>
    <row r="1" spans="2:13" ht="21" customHeight="1">
      <c r="B1" s="30"/>
      <c r="C1" s="30"/>
      <c r="D1" s="30"/>
      <c r="E1" s="30"/>
      <c r="F1" s="213" t="s">
        <v>4</v>
      </c>
      <c r="G1" s="213"/>
      <c r="H1" s="213"/>
      <c r="I1" s="213"/>
      <c r="J1" s="30"/>
      <c r="K1" s="30"/>
      <c r="L1" s="30"/>
      <c r="M1" s="30"/>
    </row>
    <row r="2" spans="4:12" ht="17.25" customHeight="1">
      <c r="D2" s="18"/>
      <c r="E2" s="18"/>
      <c r="F2" s="204" t="s">
        <v>58</v>
      </c>
      <c r="G2" s="204"/>
      <c r="H2" s="204"/>
      <c r="I2" s="204"/>
      <c r="J2" s="18"/>
      <c r="K2" s="18"/>
      <c r="L2" s="18"/>
    </row>
    <row r="5" spans="1:5" s="5" customFormat="1" ht="15">
      <c r="A5" s="3" t="s">
        <v>8</v>
      </c>
      <c r="B5" s="4"/>
      <c r="E5" s="98"/>
    </row>
    <row r="6" spans="1:5" s="5" customFormat="1" ht="15">
      <c r="A6" s="4" t="s">
        <v>9</v>
      </c>
      <c r="B6" s="6"/>
      <c r="E6" s="98"/>
    </row>
    <row r="7" spans="1:5" s="5" customFormat="1" ht="15">
      <c r="A7" s="4" t="s">
        <v>10</v>
      </c>
      <c r="B7" s="4"/>
      <c r="E7" s="98"/>
    </row>
    <row r="8" spans="1:5" ht="12.75">
      <c r="A8"/>
      <c r="E8" s="99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pans="1:5" s="5" customFormat="1" ht="15">
      <c r="A10" s="5" t="s">
        <v>56</v>
      </c>
      <c r="E10" s="98"/>
    </row>
    <row r="11" spans="1:14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</row>
    <row r="12" spans="1:5" ht="15.75">
      <c r="A12" s="191" t="s">
        <v>11</v>
      </c>
      <c r="B12" s="191"/>
      <c r="E12" s="99"/>
    </row>
    <row r="14" spans="2:11" ht="15">
      <c r="B14" s="9"/>
      <c r="C14" s="9"/>
      <c r="E14" s="31"/>
      <c r="H14" s="29" t="s">
        <v>44</v>
      </c>
      <c r="K14" s="29"/>
    </row>
    <row r="15" spans="1:13" ht="15">
      <c r="A15" s="94" t="s">
        <v>109</v>
      </c>
      <c r="B15" s="94"/>
      <c r="C15" s="94"/>
      <c r="D15" s="94"/>
      <c r="E15" s="94"/>
      <c r="F15" s="5"/>
      <c r="G15" s="5"/>
      <c r="H15" s="7" t="s">
        <v>45</v>
      </c>
      <c r="K15" s="7"/>
      <c r="M15" s="32"/>
    </row>
    <row r="16" spans="5:17" ht="15">
      <c r="E16" s="31"/>
      <c r="M16" s="5"/>
      <c r="N16" s="5"/>
      <c r="O16" s="33"/>
      <c r="P16" s="34"/>
      <c r="Q16" s="35"/>
    </row>
    <row r="17" spans="1:16" s="5" customFormat="1" ht="15">
      <c r="A17" s="243" t="s">
        <v>25</v>
      </c>
      <c r="B17" s="244" t="s">
        <v>26</v>
      </c>
      <c r="C17" s="245" t="s">
        <v>46</v>
      </c>
      <c r="D17" s="244" t="s">
        <v>47</v>
      </c>
      <c r="E17" s="241" t="s">
        <v>48</v>
      </c>
      <c r="F17" s="242" t="s">
        <v>49</v>
      </c>
      <c r="G17" s="242"/>
      <c r="H17" s="242"/>
      <c r="I17" s="242"/>
      <c r="J17" s="242"/>
      <c r="K17" s="242"/>
      <c r="L17" s="242" t="s">
        <v>50</v>
      </c>
      <c r="M17" s="242"/>
      <c r="N17" s="242"/>
      <c r="O17" s="242"/>
      <c r="P17" s="242"/>
    </row>
    <row r="18" spans="1:16" s="5" customFormat="1" ht="67.5" customHeight="1">
      <c r="A18" s="243"/>
      <c r="B18" s="244"/>
      <c r="C18" s="245"/>
      <c r="D18" s="244"/>
      <c r="E18" s="241"/>
      <c r="F18" s="67" t="s">
        <v>51</v>
      </c>
      <c r="G18" s="67" t="s">
        <v>52</v>
      </c>
      <c r="H18" s="68" t="s">
        <v>31</v>
      </c>
      <c r="I18" s="67" t="s">
        <v>32</v>
      </c>
      <c r="J18" s="67" t="s">
        <v>33</v>
      </c>
      <c r="K18" s="67" t="s">
        <v>53</v>
      </c>
      <c r="L18" s="67" t="s">
        <v>54</v>
      </c>
      <c r="M18" s="67" t="s">
        <v>31</v>
      </c>
      <c r="N18" s="67" t="s">
        <v>32</v>
      </c>
      <c r="O18" s="67" t="s">
        <v>33</v>
      </c>
      <c r="P18" s="67" t="s">
        <v>55</v>
      </c>
    </row>
    <row r="19" spans="1:16" s="5" customFormat="1" ht="15">
      <c r="A19" s="61">
        <v>1</v>
      </c>
      <c r="B19" s="62">
        <v>2</v>
      </c>
      <c r="C19" s="63">
        <v>3</v>
      </c>
      <c r="D19" s="63">
        <v>4</v>
      </c>
      <c r="E19" s="64">
        <v>5</v>
      </c>
      <c r="F19" s="65">
        <v>6</v>
      </c>
      <c r="G19" s="65">
        <v>7</v>
      </c>
      <c r="H19" s="66">
        <v>8</v>
      </c>
      <c r="I19" s="66">
        <v>9</v>
      </c>
      <c r="J19" s="66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</row>
    <row r="20" spans="1:16" ht="15">
      <c r="A20" s="44">
        <v>1</v>
      </c>
      <c r="B20" s="25"/>
      <c r="C20" s="112" t="s">
        <v>117</v>
      </c>
      <c r="D20" s="82"/>
      <c r="E20" s="11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8">
      <c r="A21" s="44">
        <v>2</v>
      </c>
      <c r="B21" s="25"/>
      <c r="C21" s="85" t="s">
        <v>118</v>
      </c>
      <c r="D21" s="82" t="s">
        <v>107</v>
      </c>
      <c r="E21" s="113">
        <f>45/3*2</f>
        <v>30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30">
      <c r="A22" s="44">
        <v>3</v>
      </c>
      <c r="B22" s="25"/>
      <c r="C22" s="85" t="s">
        <v>119</v>
      </c>
      <c r="D22" s="82" t="s">
        <v>120</v>
      </c>
      <c r="E22" s="113">
        <f>260.1/3*2</f>
        <v>173.4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6.5" customHeight="1">
      <c r="A23" s="44">
        <v>4</v>
      </c>
      <c r="B23" s="25"/>
      <c r="C23" s="85" t="s">
        <v>121</v>
      </c>
      <c r="D23" s="82" t="s">
        <v>106</v>
      </c>
      <c r="E23" s="113">
        <v>4.24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ht="18">
      <c r="A24" s="44">
        <v>5</v>
      </c>
      <c r="B24" s="25"/>
      <c r="C24" s="85" t="s">
        <v>122</v>
      </c>
      <c r="D24" s="82" t="s">
        <v>106</v>
      </c>
      <c r="E24" s="113">
        <v>0.61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5">
      <c r="A25" s="44">
        <v>6</v>
      </c>
      <c r="B25" s="25"/>
      <c r="C25" s="112" t="s">
        <v>123</v>
      </c>
      <c r="D25" s="82"/>
      <c r="E25" s="11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8">
      <c r="A26" s="44">
        <v>7</v>
      </c>
      <c r="B26" s="25"/>
      <c r="C26" s="85" t="s">
        <v>118</v>
      </c>
      <c r="D26" s="82" t="s">
        <v>107</v>
      </c>
      <c r="E26" s="113">
        <v>16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30">
      <c r="A27" s="44">
        <v>8</v>
      </c>
      <c r="B27" s="25"/>
      <c r="C27" s="85" t="s">
        <v>119</v>
      </c>
      <c r="D27" s="82" t="s">
        <v>120</v>
      </c>
      <c r="E27" s="113">
        <v>45.4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8">
      <c r="A28" s="44">
        <v>9</v>
      </c>
      <c r="B28" s="25"/>
      <c r="C28" s="85" t="s">
        <v>124</v>
      </c>
      <c r="D28" s="82" t="s">
        <v>106</v>
      </c>
      <c r="E28" s="113">
        <v>90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8">
      <c r="A29" s="44">
        <v>10</v>
      </c>
      <c r="B29" s="25"/>
      <c r="C29" s="85" t="s">
        <v>122</v>
      </c>
      <c r="D29" s="82" t="s">
        <v>106</v>
      </c>
      <c r="E29" s="113">
        <v>0.3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>
      <c r="A30" s="44">
        <v>11</v>
      </c>
      <c r="B30" s="25"/>
      <c r="C30" s="112" t="s">
        <v>125</v>
      </c>
      <c r="D30" s="82"/>
      <c r="E30" s="113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8">
      <c r="A31" s="44">
        <v>12</v>
      </c>
      <c r="B31" s="25"/>
      <c r="C31" s="85" t="s">
        <v>118</v>
      </c>
      <c r="D31" s="82" t="s">
        <v>107</v>
      </c>
      <c r="E31" s="113">
        <v>9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30">
      <c r="A32" s="44">
        <v>13</v>
      </c>
      <c r="B32" s="25"/>
      <c r="C32" s="85" t="s">
        <v>119</v>
      </c>
      <c r="D32" s="82" t="s">
        <v>120</v>
      </c>
      <c r="E32" s="113">
        <v>87.3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8">
      <c r="A33" s="44">
        <v>14</v>
      </c>
      <c r="B33" s="25"/>
      <c r="C33" s="85" t="s">
        <v>124</v>
      </c>
      <c r="D33" s="82" t="s">
        <v>106</v>
      </c>
      <c r="E33" s="113">
        <v>1.85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>
      <c r="A34" s="44">
        <v>15</v>
      </c>
      <c r="B34" s="25"/>
      <c r="C34" s="85" t="s">
        <v>126</v>
      </c>
      <c r="D34" s="82" t="s">
        <v>127</v>
      </c>
      <c r="E34" s="86">
        <v>0.08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>
      <c r="A35" s="44">
        <v>16</v>
      </c>
      <c r="B35" s="25"/>
      <c r="C35" s="112" t="s">
        <v>128</v>
      </c>
      <c r="D35" s="82"/>
      <c r="E35" s="11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8">
      <c r="A36" s="44">
        <v>17</v>
      </c>
      <c r="B36" s="25"/>
      <c r="C36" s="85" t="s">
        <v>118</v>
      </c>
      <c r="D36" s="82" t="s">
        <v>107</v>
      </c>
      <c r="E36" s="113">
        <v>125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30">
      <c r="A37" s="44">
        <v>18</v>
      </c>
      <c r="B37" s="25"/>
      <c r="C37" s="85" t="s">
        <v>119</v>
      </c>
      <c r="D37" s="82" t="s">
        <v>120</v>
      </c>
      <c r="E37" s="113">
        <v>1154.8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8">
      <c r="A38" s="44">
        <v>19</v>
      </c>
      <c r="B38" s="25"/>
      <c r="C38" s="85" t="s">
        <v>124</v>
      </c>
      <c r="D38" s="82" t="s">
        <v>106</v>
      </c>
      <c r="E38" s="113">
        <v>18.5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8">
      <c r="A39" s="44">
        <v>20</v>
      </c>
      <c r="B39" s="25"/>
      <c r="C39" s="85" t="s">
        <v>122</v>
      </c>
      <c r="D39" s="82" t="s">
        <v>106</v>
      </c>
      <c r="E39" s="113">
        <v>2.7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>
      <c r="A40" s="44">
        <v>21</v>
      </c>
      <c r="B40" s="25"/>
      <c r="C40" s="112" t="s">
        <v>129</v>
      </c>
      <c r="D40" s="82"/>
      <c r="E40" s="11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8">
      <c r="A41" s="44">
        <v>22</v>
      </c>
      <c r="B41" s="25"/>
      <c r="C41" s="85" t="s">
        <v>130</v>
      </c>
      <c r="D41" s="82" t="s">
        <v>107</v>
      </c>
      <c r="E41" s="113">
        <v>210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8">
      <c r="A42" s="44">
        <v>23</v>
      </c>
      <c r="B42" s="25"/>
      <c r="C42" s="85" t="s">
        <v>131</v>
      </c>
      <c r="D42" s="82" t="s">
        <v>107</v>
      </c>
      <c r="E42" s="113">
        <v>18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>
      <c r="A43" s="44">
        <v>24</v>
      </c>
      <c r="B43" s="25"/>
      <c r="C43" s="85" t="s">
        <v>132</v>
      </c>
      <c r="D43" s="82" t="s">
        <v>102</v>
      </c>
      <c r="E43" s="86">
        <v>2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45">
      <c r="A44" s="44">
        <v>25</v>
      </c>
      <c r="B44" s="25"/>
      <c r="C44" s="85" t="s">
        <v>133</v>
      </c>
      <c r="D44" s="82" t="s">
        <v>107</v>
      </c>
      <c r="E44" s="86">
        <v>210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s="5" customFormat="1" ht="15">
      <c r="A45" s="56"/>
      <c r="B45" s="48"/>
      <c r="C45" s="215" t="s">
        <v>34</v>
      </c>
      <c r="D45" s="215"/>
      <c r="E45" s="215"/>
      <c r="F45" s="215"/>
      <c r="G45" s="215"/>
      <c r="H45" s="215"/>
      <c r="I45" s="215"/>
      <c r="J45" s="215"/>
      <c r="K45" s="215"/>
      <c r="L45" s="50"/>
      <c r="M45" s="51"/>
      <c r="N45" s="51"/>
      <c r="O45" s="51"/>
      <c r="P45" s="51"/>
    </row>
    <row r="46" spans="1:16" s="5" customFormat="1" ht="15">
      <c r="A46" s="56"/>
      <c r="B46" s="48"/>
      <c r="C46" s="225" t="s">
        <v>0</v>
      </c>
      <c r="D46" s="225"/>
      <c r="E46" s="225"/>
      <c r="F46" s="225"/>
      <c r="G46" s="225"/>
      <c r="H46" s="225"/>
      <c r="I46" s="225"/>
      <c r="J46" s="225"/>
      <c r="K46" s="225"/>
      <c r="L46" s="48"/>
      <c r="M46" s="49"/>
      <c r="N46" s="49"/>
      <c r="O46" s="49"/>
      <c r="P46" s="49"/>
    </row>
    <row r="47" spans="1:16" s="5" customFormat="1" ht="15">
      <c r="A47" s="56"/>
      <c r="B47" s="48"/>
      <c r="C47" s="226" t="s">
        <v>1</v>
      </c>
      <c r="D47" s="226"/>
      <c r="E47" s="226"/>
      <c r="F47" s="226"/>
      <c r="G47" s="226"/>
      <c r="H47" s="226"/>
      <c r="I47" s="226"/>
      <c r="J47" s="226"/>
      <c r="K47" s="226"/>
      <c r="L47" s="49"/>
      <c r="M47" s="50"/>
      <c r="N47" s="50"/>
      <c r="O47" s="50"/>
      <c r="P47" s="51"/>
    </row>
    <row r="48" ht="12.75">
      <c r="E48" s="31"/>
    </row>
    <row r="49" ht="12.75">
      <c r="E49" s="31"/>
    </row>
    <row r="50" spans="1:9" s="5" customFormat="1" ht="15">
      <c r="A50" s="208" t="s">
        <v>40</v>
      </c>
      <c r="B50" s="208"/>
      <c r="C50" s="208"/>
      <c r="D50" s="208"/>
      <c r="E50" s="208"/>
      <c r="F50" s="208"/>
      <c r="G50" s="208"/>
      <c r="H50" s="208"/>
      <c r="I50" s="208"/>
    </row>
    <row r="51" spans="1:9" s="5" customFormat="1" ht="15">
      <c r="A51" s="57"/>
      <c r="B51" s="224" t="s">
        <v>41</v>
      </c>
      <c r="C51" s="224"/>
      <c r="D51" s="224"/>
      <c r="E51" s="224"/>
      <c r="F51" s="224"/>
      <c r="G51" s="224"/>
      <c r="H51" s="224"/>
      <c r="I51" s="224"/>
    </row>
    <row r="52" spans="1:9" s="5" customFormat="1" ht="15">
      <c r="A52" s="57"/>
      <c r="B52" s="19"/>
      <c r="C52" s="19"/>
      <c r="D52" s="28"/>
      <c r="E52" s="28"/>
      <c r="F52" s="28"/>
      <c r="G52" s="28"/>
      <c r="H52" s="28"/>
      <c r="I52" s="28"/>
    </row>
    <row r="53" spans="1:9" s="5" customFormat="1" ht="15">
      <c r="A53" s="246" t="s">
        <v>42</v>
      </c>
      <c r="B53" s="246"/>
      <c r="C53" s="246"/>
      <c r="D53" s="246"/>
      <c r="E53" s="246"/>
      <c r="F53" s="246"/>
      <c r="G53" s="246"/>
      <c r="H53" s="246"/>
      <c r="I53" s="246"/>
    </row>
    <row r="54" spans="1:9" s="5" customFormat="1" ht="15">
      <c r="A54" s="57"/>
      <c r="B54" s="224" t="s">
        <v>41</v>
      </c>
      <c r="C54" s="224"/>
      <c r="D54" s="224"/>
      <c r="E54" s="224"/>
      <c r="F54" s="224"/>
      <c r="G54" s="224"/>
      <c r="H54" s="224"/>
      <c r="I54" s="224"/>
    </row>
    <row r="55" spans="1:9" s="5" customFormat="1" ht="15">
      <c r="A55" s="57"/>
      <c r="B55" s="19"/>
      <c r="C55" s="19"/>
      <c r="D55" s="28"/>
      <c r="E55" s="28"/>
      <c r="F55" s="28"/>
      <c r="G55" s="28"/>
      <c r="H55" s="28"/>
      <c r="I55" s="28"/>
    </row>
    <row r="56" spans="1:9" s="5" customFormat="1" ht="15">
      <c r="A56" s="208" t="s">
        <v>43</v>
      </c>
      <c r="B56" s="208"/>
      <c r="C56" s="208"/>
      <c r="D56" s="208"/>
      <c r="E56" s="208"/>
      <c r="F56" s="208"/>
      <c r="G56" s="208"/>
      <c r="H56" s="208"/>
      <c r="I56" s="208"/>
    </row>
  </sheetData>
  <sheetProtection/>
  <mergeCells count="19">
    <mergeCell ref="A56:I56"/>
    <mergeCell ref="A53:I53"/>
    <mergeCell ref="C47:K47"/>
    <mergeCell ref="A50:I50"/>
    <mergeCell ref="B51:I51"/>
    <mergeCell ref="B54:I54"/>
    <mergeCell ref="C45:K45"/>
    <mergeCell ref="C46:K46"/>
    <mergeCell ref="A12:B12"/>
    <mergeCell ref="A17:A18"/>
    <mergeCell ref="B17:B18"/>
    <mergeCell ref="C17:C18"/>
    <mergeCell ref="D17:D18"/>
    <mergeCell ref="F1:I1"/>
    <mergeCell ref="F2:I2"/>
    <mergeCell ref="E17:E18"/>
    <mergeCell ref="F17:K17"/>
    <mergeCell ref="L17:P17"/>
    <mergeCell ref="A11:N11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4.8515625" style="42" customWidth="1"/>
    <col min="2" max="2" width="5.57421875" style="0" customWidth="1"/>
    <col min="3" max="3" width="30.28125" style="0" customWidth="1"/>
    <col min="4" max="4" width="5.28125" style="0" customWidth="1"/>
    <col min="5" max="5" width="12.7109375" style="0" customWidth="1"/>
    <col min="8" max="8" width="5.140625" style="0" customWidth="1"/>
    <col min="9" max="9" width="5.421875" style="0" customWidth="1"/>
    <col min="10" max="10" width="5.8515625" style="0" customWidth="1"/>
    <col min="11" max="11" width="5.140625" style="0" customWidth="1"/>
    <col min="12" max="12" width="6.57421875" style="0" customWidth="1"/>
    <col min="13" max="13" width="4.57421875" style="0" customWidth="1"/>
    <col min="14" max="14" width="5.00390625" style="0" customWidth="1"/>
    <col min="15" max="15" width="5.28125" style="0" customWidth="1"/>
    <col min="16" max="16" width="7.421875" style="0" customWidth="1"/>
  </cols>
  <sheetData>
    <row r="1" spans="2:13" ht="29.25" customHeight="1">
      <c r="B1" s="30"/>
      <c r="C1" s="30"/>
      <c r="D1" s="30"/>
      <c r="E1" s="30"/>
      <c r="F1" s="213" t="s">
        <v>5</v>
      </c>
      <c r="G1" s="213"/>
      <c r="H1" s="213"/>
      <c r="I1" s="213"/>
      <c r="J1" s="30"/>
      <c r="K1" s="30"/>
      <c r="L1" s="30"/>
      <c r="M1" s="30"/>
    </row>
    <row r="2" spans="4:12" ht="24.75" customHeight="1">
      <c r="D2" s="18"/>
      <c r="E2" s="204" t="s">
        <v>59</v>
      </c>
      <c r="F2" s="204"/>
      <c r="G2" s="204"/>
      <c r="H2" s="204"/>
      <c r="I2" s="204"/>
      <c r="J2" s="204"/>
      <c r="K2" s="204"/>
      <c r="L2" s="18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8" ht="12.75">
      <c r="A8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3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</row>
    <row r="12" spans="1:2" ht="15.75">
      <c r="A12" s="191" t="s">
        <v>11</v>
      </c>
      <c r="B12" s="191"/>
    </row>
    <row r="14" spans="2:11" ht="15">
      <c r="B14" s="9"/>
      <c r="C14" s="9"/>
      <c r="E14" s="31"/>
      <c r="H14" s="29" t="s">
        <v>44</v>
      </c>
      <c r="K14" s="29"/>
    </row>
    <row r="15" spans="1:13" ht="15">
      <c r="A15" s="94" t="s">
        <v>109</v>
      </c>
      <c r="B15" s="94"/>
      <c r="C15" s="94"/>
      <c r="D15" s="94"/>
      <c r="E15" s="94"/>
      <c r="F15" s="5"/>
      <c r="G15" s="5"/>
      <c r="H15" s="7" t="s">
        <v>45</v>
      </c>
      <c r="K15" s="7"/>
      <c r="M15" s="32"/>
    </row>
    <row r="16" spans="5:17" ht="15">
      <c r="E16" s="31"/>
      <c r="M16" s="5"/>
      <c r="N16" s="5"/>
      <c r="O16" s="33"/>
      <c r="P16" s="34"/>
      <c r="Q16" s="35"/>
    </row>
    <row r="17" spans="1:16" s="5" customFormat="1" ht="15">
      <c r="A17" s="243" t="s">
        <v>25</v>
      </c>
      <c r="B17" s="244" t="s">
        <v>26</v>
      </c>
      <c r="C17" s="245" t="s">
        <v>46</v>
      </c>
      <c r="D17" s="244" t="s">
        <v>47</v>
      </c>
      <c r="E17" s="243" t="s">
        <v>48</v>
      </c>
      <c r="F17" s="242" t="s">
        <v>49</v>
      </c>
      <c r="G17" s="242"/>
      <c r="H17" s="242"/>
      <c r="I17" s="242"/>
      <c r="J17" s="242"/>
      <c r="K17" s="242"/>
      <c r="L17" s="242" t="s">
        <v>50</v>
      </c>
      <c r="M17" s="242"/>
      <c r="N17" s="242"/>
      <c r="O17" s="242"/>
      <c r="P17" s="242"/>
    </row>
    <row r="18" spans="1:16" s="5" customFormat="1" ht="67.5" customHeight="1">
      <c r="A18" s="243"/>
      <c r="B18" s="244"/>
      <c r="C18" s="245"/>
      <c r="D18" s="244"/>
      <c r="E18" s="243"/>
      <c r="F18" s="67" t="s">
        <v>51</v>
      </c>
      <c r="G18" s="67" t="s">
        <v>52</v>
      </c>
      <c r="H18" s="68" t="s">
        <v>31</v>
      </c>
      <c r="I18" s="67" t="s">
        <v>32</v>
      </c>
      <c r="J18" s="67" t="s">
        <v>33</v>
      </c>
      <c r="K18" s="67" t="s">
        <v>53</v>
      </c>
      <c r="L18" s="67" t="s">
        <v>54</v>
      </c>
      <c r="M18" s="67" t="s">
        <v>31</v>
      </c>
      <c r="N18" s="67" t="s">
        <v>32</v>
      </c>
      <c r="O18" s="67" t="s">
        <v>33</v>
      </c>
      <c r="P18" s="67" t="s">
        <v>55</v>
      </c>
    </row>
    <row r="19" spans="1:16" s="5" customFormat="1" ht="15">
      <c r="A19" s="61">
        <v>1</v>
      </c>
      <c r="B19" s="62">
        <v>2</v>
      </c>
      <c r="C19" s="63">
        <v>3</v>
      </c>
      <c r="D19" s="63">
        <v>4</v>
      </c>
      <c r="E19" s="64">
        <v>5</v>
      </c>
      <c r="F19" s="65">
        <v>6</v>
      </c>
      <c r="G19" s="65">
        <v>7</v>
      </c>
      <c r="H19" s="66">
        <v>8</v>
      </c>
      <c r="I19" s="66">
        <v>9</v>
      </c>
      <c r="J19" s="66">
        <v>10</v>
      </c>
      <c r="K19" s="65">
        <v>11</v>
      </c>
      <c r="L19" s="65">
        <v>12</v>
      </c>
      <c r="M19" s="65">
        <v>13</v>
      </c>
      <c r="N19" s="65">
        <v>14</v>
      </c>
      <c r="O19" s="65">
        <v>15</v>
      </c>
      <c r="P19" s="65">
        <v>16</v>
      </c>
    </row>
    <row r="20" spans="1:16" s="5" customFormat="1" ht="30">
      <c r="A20" s="61">
        <v>1</v>
      </c>
      <c r="B20" s="62"/>
      <c r="C20" s="109" t="s">
        <v>134</v>
      </c>
      <c r="D20" s="110" t="s">
        <v>106</v>
      </c>
      <c r="E20" s="91">
        <v>17.35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>
        <v>2</v>
      </c>
      <c r="B21" s="62"/>
      <c r="C21" s="120" t="s">
        <v>135</v>
      </c>
      <c r="D21" s="121" t="s">
        <v>106</v>
      </c>
      <c r="E21" s="122">
        <v>1.44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3.75" customHeight="1">
      <c r="A22" s="61">
        <v>3</v>
      </c>
      <c r="B22" s="62"/>
      <c r="C22" s="123" t="s">
        <v>136</v>
      </c>
      <c r="D22" s="124" t="s">
        <v>106</v>
      </c>
      <c r="E22" s="86">
        <v>1.5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4.5" customHeight="1">
      <c r="A23" s="61">
        <v>4</v>
      </c>
      <c r="B23" s="62"/>
      <c r="C23" s="123" t="s">
        <v>137</v>
      </c>
      <c r="D23" s="124" t="s">
        <v>107</v>
      </c>
      <c r="E23" s="86">
        <v>7.29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0">
      <c r="A24" s="61">
        <v>5</v>
      </c>
      <c r="B24" s="62"/>
      <c r="C24" s="123" t="s">
        <v>138</v>
      </c>
      <c r="D24" s="124" t="s">
        <v>107</v>
      </c>
      <c r="E24" s="86">
        <v>7.8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1.5" customHeight="1">
      <c r="A25" s="61">
        <v>6</v>
      </c>
      <c r="B25" s="62"/>
      <c r="C25" s="123" t="s">
        <v>139</v>
      </c>
      <c r="D25" s="82" t="s">
        <v>120</v>
      </c>
      <c r="E25" s="86">
        <v>52.66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9.5" customHeight="1">
      <c r="A26" s="61">
        <v>7</v>
      </c>
      <c r="B26" s="62"/>
      <c r="C26" s="123" t="s">
        <v>140</v>
      </c>
      <c r="D26" s="82" t="s">
        <v>106</v>
      </c>
      <c r="E26" s="86">
        <v>0.8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30">
      <c r="A27" s="61">
        <v>8</v>
      </c>
      <c r="B27" s="62"/>
      <c r="C27" s="123" t="s">
        <v>141</v>
      </c>
      <c r="D27" s="124" t="s">
        <v>107</v>
      </c>
      <c r="E27" s="86">
        <v>12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0">
      <c r="A28" s="61">
        <v>9</v>
      </c>
      <c r="B28" s="62"/>
      <c r="C28" s="123" t="s">
        <v>142</v>
      </c>
      <c r="D28" s="82" t="s">
        <v>120</v>
      </c>
      <c r="E28" s="86">
        <v>61.2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8">
      <c r="A29" s="61">
        <v>10</v>
      </c>
      <c r="B29" s="62"/>
      <c r="C29" s="123" t="s">
        <v>143</v>
      </c>
      <c r="D29" s="82" t="s">
        <v>106</v>
      </c>
      <c r="E29" s="86">
        <v>1.12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30">
      <c r="A30" s="61">
        <v>11</v>
      </c>
      <c r="B30" s="62"/>
      <c r="C30" s="123" t="s">
        <v>144</v>
      </c>
      <c r="D30" s="124" t="s">
        <v>107</v>
      </c>
      <c r="E30" s="86">
        <v>12.92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0">
      <c r="A31" s="61">
        <v>12</v>
      </c>
      <c r="B31" s="62"/>
      <c r="C31" s="123" t="s">
        <v>145</v>
      </c>
      <c r="D31" s="82" t="s">
        <v>120</v>
      </c>
      <c r="E31" s="86">
        <v>118.62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18">
      <c r="A32" s="61">
        <v>13</v>
      </c>
      <c r="B32" s="62"/>
      <c r="C32" s="123" t="s">
        <v>146</v>
      </c>
      <c r="D32" s="82" t="s">
        <v>106</v>
      </c>
      <c r="E32" s="86">
        <v>1.32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8">
      <c r="A33" s="61">
        <v>14</v>
      </c>
      <c r="B33" s="62"/>
      <c r="C33" s="123" t="s">
        <v>147</v>
      </c>
      <c r="D33" s="124" t="s">
        <v>107</v>
      </c>
      <c r="E33" s="86">
        <v>60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29.25" customHeight="1">
      <c r="A34" s="61">
        <v>15</v>
      </c>
      <c r="B34" s="62"/>
      <c r="C34" s="123" t="s">
        <v>148</v>
      </c>
      <c r="D34" s="124" t="s">
        <v>127</v>
      </c>
      <c r="E34" s="86">
        <v>0.91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8">
      <c r="A35" s="61">
        <v>16</v>
      </c>
      <c r="B35" s="62"/>
      <c r="C35" s="123" t="s">
        <v>149</v>
      </c>
      <c r="D35" s="124" t="s">
        <v>106</v>
      </c>
      <c r="E35" s="86">
        <v>10.58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30">
      <c r="A36" s="61">
        <v>17</v>
      </c>
      <c r="B36" s="62"/>
      <c r="C36" s="123" t="s">
        <v>150</v>
      </c>
      <c r="D36" s="124" t="s">
        <v>107</v>
      </c>
      <c r="E36" s="86">
        <v>15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0">
      <c r="A37" s="61">
        <v>18</v>
      </c>
      <c r="B37" s="62"/>
      <c r="C37" s="123" t="s">
        <v>151</v>
      </c>
      <c r="D37" s="124" t="s">
        <v>107</v>
      </c>
      <c r="E37" s="86">
        <v>72.32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30">
      <c r="A38" s="61">
        <v>19</v>
      </c>
      <c r="B38" s="62"/>
      <c r="C38" s="85" t="s">
        <v>152</v>
      </c>
      <c r="D38" s="82" t="s">
        <v>120</v>
      </c>
      <c r="E38" s="114">
        <v>1593.82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30">
      <c r="A39" s="61">
        <v>20</v>
      </c>
      <c r="B39" s="62"/>
      <c r="C39" s="123" t="s">
        <v>153</v>
      </c>
      <c r="D39" s="82" t="s">
        <v>106</v>
      </c>
      <c r="E39" s="114">
        <v>2.52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30">
      <c r="A40" s="61">
        <v>21</v>
      </c>
      <c r="B40" s="62"/>
      <c r="C40" s="123" t="s">
        <v>154</v>
      </c>
      <c r="D40" s="82" t="s">
        <v>106</v>
      </c>
      <c r="E40" s="114">
        <v>14.8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8">
      <c r="A41" s="61">
        <v>22</v>
      </c>
      <c r="B41" s="62"/>
      <c r="C41" s="123" t="s">
        <v>155</v>
      </c>
      <c r="D41" s="124" t="s">
        <v>107</v>
      </c>
      <c r="E41" s="86">
        <v>7.32</v>
      </c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30">
      <c r="A42" s="61">
        <v>23</v>
      </c>
      <c r="B42" s="62"/>
      <c r="C42" s="85" t="s">
        <v>156</v>
      </c>
      <c r="D42" s="82" t="s">
        <v>120</v>
      </c>
      <c r="E42" s="114">
        <v>69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30">
      <c r="A43" s="61">
        <v>24</v>
      </c>
      <c r="B43" s="62"/>
      <c r="C43" s="123" t="s">
        <v>157</v>
      </c>
      <c r="D43" s="124" t="s">
        <v>106</v>
      </c>
      <c r="E43" s="114">
        <v>1.1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18">
      <c r="A44" s="61">
        <v>25</v>
      </c>
      <c r="B44" s="62"/>
      <c r="C44" s="123" t="s">
        <v>158</v>
      </c>
      <c r="D44" s="124" t="s">
        <v>106</v>
      </c>
      <c r="E44" s="114">
        <v>0.66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8">
      <c r="A45" s="61">
        <v>26</v>
      </c>
      <c r="B45" s="62"/>
      <c r="C45" s="123" t="s">
        <v>159</v>
      </c>
      <c r="D45" s="124" t="s">
        <v>107</v>
      </c>
      <c r="E45" s="86">
        <v>101.4</v>
      </c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30">
      <c r="A46" s="61">
        <v>27</v>
      </c>
      <c r="B46" s="62"/>
      <c r="C46" s="125" t="s">
        <v>160</v>
      </c>
      <c r="D46" s="124" t="s">
        <v>107</v>
      </c>
      <c r="E46" s="89">
        <v>101.4</v>
      </c>
      <c r="F46" s="65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ht="30">
      <c r="A47" s="44">
        <v>28</v>
      </c>
      <c r="B47" s="25"/>
      <c r="C47" s="125" t="s">
        <v>161</v>
      </c>
      <c r="D47" s="124" t="s">
        <v>107</v>
      </c>
      <c r="E47" s="89">
        <v>45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30">
      <c r="A48" s="44">
        <v>29</v>
      </c>
      <c r="B48" s="25"/>
      <c r="C48" s="125" t="s">
        <v>162</v>
      </c>
      <c r="D48" s="124" t="s">
        <v>120</v>
      </c>
      <c r="E48" s="89">
        <v>252.2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8">
      <c r="A49" s="44">
        <v>30</v>
      </c>
      <c r="B49" s="25"/>
      <c r="C49" s="125" t="s">
        <v>163</v>
      </c>
      <c r="D49" s="124" t="s">
        <v>106</v>
      </c>
      <c r="E49" s="89">
        <v>5.75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34.5" customHeight="1">
      <c r="A50" s="44">
        <v>31</v>
      </c>
      <c r="B50" s="25"/>
      <c r="C50" s="125" t="s">
        <v>164</v>
      </c>
      <c r="D50" s="126" t="s">
        <v>61</v>
      </c>
      <c r="E50" s="89">
        <v>15.5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9.5" customHeight="1">
      <c r="A51" s="44">
        <v>32</v>
      </c>
      <c r="B51" s="25"/>
      <c r="C51" s="125" t="s">
        <v>165</v>
      </c>
      <c r="D51" s="126" t="s">
        <v>61</v>
      </c>
      <c r="E51" s="89">
        <v>18.6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29.25" customHeight="1">
      <c r="A52" s="44">
        <v>33</v>
      </c>
      <c r="B52" s="25"/>
      <c r="C52" s="125" t="s">
        <v>166</v>
      </c>
      <c r="D52" s="126" t="s">
        <v>61</v>
      </c>
      <c r="E52" s="89">
        <v>6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s="5" customFormat="1" ht="15">
      <c r="A53" s="56"/>
      <c r="B53" s="48"/>
      <c r="C53" s="215" t="s">
        <v>34</v>
      </c>
      <c r="D53" s="215"/>
      <c r="E53" s="215"/>
      <c r="F53" s="215"/>
      <c r="G53" s="215"/>
      <c r="H53" s="215"/>
      <c r="I53" s="215"/>
      <c r="J53" s="215"/>
      <c r="K53" s="215"/>
      <c r="L53" s="50"/>
      <c r="M53" s="51"/>
      <c r="N53" s="51"/>
      <c r="O53" s="51"/>
      <c r="P53" s="51"/>
    </row>
    <row r="54" spans="1:16" s="5" customFormat="1" ht="15">
      <c r="A54" s="56"/>
      <c r="B54" s="48"/>
      <c r="C54" s="225" t="s">
        <v>0</v>
      </c>
      <c r="D54" s="225"/>
      <c r="E54" s="225"/>
      <c r="F54" s="225"/>
      <c r="G54" s="225"/>
      <c r="H54" s="225"/>
      <c r="I54" s="225"/>
      <c r="J54" s="225"/>
      <c r="K54" s="225"/>
      <c r="L54" s="48"/>
      <c r="M54" s="49"/>
      <c r="N54" s="49"/>
      <c r="O54" s="49"/>
      <c r="P54" s="49"/>
    </row>
    <row r="55" spans="1:16" s="5" customFormat="1" ht="15">
      <c r="A55" s="56"/>
      <c r="B55" s="48"/>
      <c r="C55" s="226" t="s">
        <v>1</v>
      </c>
      <c r="D55" s="226"/>
      <c r="E55" s="226"/>
      <c r="F55" s="226"/>
      <c r="G55" s="226"/>
      <c r="H55" s="226"/>
      <c r="I55" s="226"/>
      <c r="J55" s="226"/>
      <c r="K55" s="226"/>
      <c r="L55" s="49"/>
      <c r="M55" s="50"/>
      <c r="N55" s="50"/>
      <c r="O55" s="50"/>
      <c r="P55" s="51"/>
    </row>
    <row r="56" ht="12.75">
      <c r="E56" s="31"/>
    </row>
    <row r="57" ht="12.75">
      <c r="E57" s="31"/>
    </row>
    <row r="58" spans="1:9" s="5" customFormat="1" ht="15">
      <c r="A58" s="208" t="s">
        <v>40</v>
      </c>
      <c r="B58" s="208"/>
      <c r="C58" s="208"/>
      <c r="D58" s="208"/>
      <c r="E58" s="208"/>
      <c r="F58" s="208"/>
      <c r="G58" s="208"/>
      <c r="H58" s="208"/>
      <c r="I58" s="208"/>
    </row>
    <row r="59" spans="1:9" s="5" customFormat="1" ht="15">
      <c r="A59" s="57"/>
      <c r="B59" s="224" t="s">
        <v>41</v>
      </c>
      <c r="C59" s="224"/>
      <c r="D59" s="224"/>
      <c r="E59" s="224"/>
      <c r="F59" s="224"/>
      <c r="G59" s="224"/>
      <c r="H59" s="224"/>
      <c r="I59" s="224"/>
    </row>
    <row r="60" spans="1:9" s="5" customFormat="1" ht="15">
      <c r="A60" s="57"/>
      <c r="B60" s="19"/>
      <c r="C60" s="19"/>
      <c r="D60" s="28"/>
      <c r="E60" s="28"/>
      <c r="F60" s="28"/>
      <c r="G60" s="28"/>
      <c r="H60" s="28"/>
      <c r="I60" s="28"/>
    </row>
    <row r="61" spans="1:9" s="5" customFormat="1" ht="15">
      <c r="A61" s="246" t="s">
        <v>42</v>
      </c>
      <c r="B61" s="246"/>
      <c r="C61" s="246"/>
      <c r="D61" s="246"/>
      <c r="E61" s="246"/>
      <c r="F61" s="246"/>
      <c r="G61" s="246"/>
      <c r="H61" s="246"/>
      <c r="I61" s="246"/>
    </row>
    <row r="62" spans="1:9" s="5" customFormat="1" ht="15">
      <c r="A62" s="57"/>
      <c r="B62" s="224" t="s">
        <v>41</v>
      </c>
      <c r="C62" s="224"/>
      <c r="D62" s="224"/>
      <c r="E62" s="224"/>
      <c r="F62" s="224"/>
      <c r="G62" s="224"/>
      <c r="H62" s="224"/>
      <c r="I62" s="224"/>
    </row>
    <row r="63" spans="1:9" s="5" customFormat="1" ht="15">
      <c r="A63" s="57"/>
      <c r="B63" s="19"/>
      <c r="C63" s="19"/>
      <c r="D63" s="28"/>
      <c r="E63" s="28"/>
      <c r="F63" s="28"/>
      <c r="G63" s="28"/>
      <c r="H63" s="28"/>
      <c r="I63" s="28"/>
    </row>
    <row r="64" spans="1:9" s="5" customFormat="1" ht="15">
      <c r="A64" s="208" t="s">
        <v>43</v>
      </c>
      <c r="B64" s="208"/>
      <c r="C64" s="208"/>
      <c r="D64" s="208"/>
      <c r="E64" s="208"/>
      <c r="F64" s="208"/>
      <c r="G64" s="208"/>
      <c r="H64" s="208"/>
      <c r="I64" s="208"/>
    </row>
  </sheetData>
  <sheetProtection/>
  <mergeCells count="19">
    <mergeCell ref="B62:I62"/>
    <mergeCell ref="A64:I64"/>
    <mergeCell ref="C55:K55"/>
    <mergeCell ref="A58:I58"/>
    <mergeCell ref="B59:I59"/>
    <mergeCell ref="A61:I61"/>
    <mergeCell ref="C53:K53"/>
    <mergeCell ref="C54:K54"/>
    <mergeCell ref="A12:B12"/>
    <mergeCell ref="A17:A18"/>
    <mergeCell ref="B17:B18"/>
    <mergeCell ref="C17:C18"/>
    <mergeCell ref="D17:D18"/>
    <mergeCell ref="F1:I1"/>
    <mergeCell ref="E17:E18"/>
    <mergeCell ref="F17:K17"/>
    <mergeCell ref="E2:K2"/>
    <mergeCell ref="L17:P17"/>
    <mergeCell ref="A11:M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8" max="8" width="7.140625" style="0" customWidth="1"/>
    <col min="9" max="9" width="7.00390625" style="0" customWidth="1"/>
    <col min="10" max="10" width="6.8515625" style="0" customWidth="1"/>
    <col min="11" max="11" width="6.140625" style="0" customWidth="1"/>
    <col min="12" max="12" width="7.7109375" style="0" customWidth="1"/>
    <col min="13" max="13" width="8.140625" style="0" customWidth="1"/>
  </cols>
  <sheetData>
    <row r="1" spans="1:13" ht="29.25" customHeight="1">
      <c r="A1" s="42"/>
      <c r="B1" s="30"/>
      <c r="C1" s="30"/>
      <c r="D1" s="30"/>
      <c r="E1" s="30"/>
      <c r="F1" s="213" t="s">
        <v>167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68</v>
      </c>
      <c r="F2" s="204"/>
      <c r="G2" s="204"/>
      <c r="H2" s="204"/>
      <c r="I2" s="204"/>
      <c r="J2" s="204"/>
      <c r="K2" s="204"/>
      <c r="L2" s="18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5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  <c r="O11" s="260"/>
    </row>
    <row r="12" spans="1:2" ht="15.75">
      <c r="A12" s="191" t="s">
        <v>11</v>
      </c>
      <c r="B12" s="191"/>
    </row>
    <row r="13" ht="15">
      <c r="K13" s="29" t="s">
        <v>44</v>
      </c>
    </row>
    <row r="14" spans="1:13" ht="15">
      <c r="A14" s="94" t="s">
        <v>109</v>
      </c>
      <c r="B14" s="94"/>
      <c r="C14" s="94"/>
      <c r="D14" s="94"/>
      <c r="E14" s="94"/>
      <c r="F14" s="5"/>
      <c r="G14" s="5"/>
      <c r="H14" s="7"/>
      <c r="K14" s="7" t="s">
        <v>45</v>
      </c>
      <c r="M14" s="32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30">
      <c r="A19" s="61">
        <v>1</v>
      </c>
      <c r="B19" s="62"/>
      <c r="C19" s="128" t="s">
        <v>168</v>
      </c>
      <c r="D19" s="110" t="s">
        <v>107</v>
      </c>
      <c r="E19" s="91">
        <v>325.2</v>
      </c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0">
      <c r="A20" s="61">
        <v>2</v>
      </c>
      <c r="B20" s="62"/>
      <c r="C20" s="128" t="s">
        <v>169</v>
      </c>
      <c r="D20" s="110" t="s">
        <v>107</v>
      </c>
      <c r="E20" s="91">
        <v>325.2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18">
      <c r="A21" s="61">
        <v>3</v>
      </c>
      <c r="B21" s="62"/>
      <c r="C21" s="128" t="s">
        <v>170</v>
      </c>
      <c r="D21" s="110" t="s">
        <v>107</v>
      </c>
      <c r="E21" s="91">
        <v>325.2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0">
      <c r="A22" s="61">
        <v>4</v>
      </c>
      <c r="B22" s="62"/>
      <c r="C22" s="128" t="s">
        <v>171</v>
      </c>
      <c r="D22" s="110" t="s">
        <v>107</v>
      </c>
      <c r="E22" s="91">
        <v>325.2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0">
      <c r="A23" s="61">
        <v>5</v>
      </c>
      <c r="B23" s="62"/>
      <c r="C23" s="128" t="s">
        <v>172</v>
      </c>
      <c r="D23" s="110" t="s">
        <v>107</v>
      </c>
      <c r="E23" s="91">
        <v>21.5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0">
      <c r="A24" s="61">
        <v>6</v>
      </c>
      <c r="B24" s="62"/>
      <c r="C24" s="128" t="s">
        <v>173</v>
      </c>
      <c r="D24" s="110" t="s">
        <v>107</v>
      </c>
      <c r="E24" s="91">
        <v>12.5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15">
      <c r="A25" s="56"/>
      <c r="B25" s="48"/>
      <c r="C25" s="215" t="s">
        <v>34</v>
      </c>
      <c r="D25" s="215"/>
      <c r="E25" s="215"/>
      <c r="F25" s="215"/>
      <c r="G25" s="215"/>
      <c r="H25" s="215"/>
      <c r="I25" s="215"/>
      <c r="J25" s="215"/>
      <c r="K25" s="215"/>
      <c r="L25" s="50"/>
      <c r="M25" s="51"/>
      <c r="N25" s="51"/>
      <c r="O25" s="51"/>
      <c r="P25" s="51"/>
    </row>
    <row r="26" spans="1:16" s="5" customFormat="1" ht="15">
      <c r="A26" s="56"/>
      <c r="B26" s="48"/>
      <c r="C26" s="225" t="s">
        <v>0</v>
      </c>
      <c r="D26" s="225"/>
      <c r="E26" s="225"/>
      <c r="F26" s="225"/>
      <c r="G26" s="225"/>
      <c r="H26" s="225"/>
      <c r="I26" s="225"/>
      <c r="J26" s="225"/>
      <c r="K26" s="225"/>
      <c r="L26" s="48"/>
      <c r="M26" s="49"/>
      <c r="N26" s="49"/>
      <c r="O26" s="49"/>
      <c r="P26" s="49"/>
    </row>
    <row r="27" spans="1:16" s="5" customFormat="1" ht="15">
      <c r="A27" s="56"/>
      <c r="B27" s="48"/>
      <c r="C27" s="226" t="s">
        <v>1</v>
      </c>
      <c r="D27" s="226"/>
      <c r="E27" s="226"/>
      <c r="F27" s="226"/>
      <c r="G27" s="226"/>
      <c r="H27" s="226"/>
      <c r="I27" s="226"/>
      <c r="J27" s="226"/>
      <c r="K27" s="226"/>
      <c r="L27" s="49"/>
      <c r="M27" s="50"/>
      <c r="N27" s="50"/>
      <c r="O27" s="50"/>
      <c r="P27" s="51"/>
    </row>
    <row r="28" spans="1:5" ht="12.75">
      <c r="A28" s="42"/>
      <c r="E28" s="31"/>
    </row>
    <row r="29" spans="1:5" ht="12.75">
      <c r="A29" s="42"/>
      <c r="E29" s="31"/>
    </row>
    <row r="30" spans="1:9" s="5" customFormat="1" ht="15">
      <c r="A30" s="208" t="s">
        <v>40</v>
      </c>
      <c r="B30" s="208"/>
      <c r="C30" s="208"/>
      <c r="D30" s="208"/>
      <c r="E30" s="208"/>
      <c r="F30" s="208"/>
      <c r="G30" s="208"/>
      <c r="H30" s="208"/>
      <c r="I30" s="208"/>
    </row>
    <row r="31" spans="1:9" s="5" customFormat="1" ht="15">
      <c r="A31" s="57"/>
      <c r="B31" s="224" t="s">
        <v>41</v>
      </c>
      <c r="C31" s="224"/>
      <c r="D31" s="224"/>
      <c r="E31" s="224"/>
      <c r="F31" s="224"/>
      <c r="G31" s="224"/>
      <c r="H31" s="224"/>
      <c r="I31" s="224"/>
    </row>
    <row r="32" spans="1:9" s="5" customFormat="1" ht="15">
      <c r="A32" s="57"/>
      <c r="B32" s="19"/>
      <c r="C32" s="19"/>
      <c r="D32" s="28"/>
      <c r="E32" s="28"/>
      <c r="F32" s="28"/>
      <c r="G32" s="28"/>
      <c r="H32" s="28"/>
      <c r="I32" s="28"/>
    </row>
    <row r="33" spans="1:9" s="5" customFormat="1" ht="15">
      <c r="A33" s="246" t="s">
        <v>42</v>
      </c>
      <c r="B33" s="246"/>
      <c r="C33" s="246"/>
      <c r="D33" s="246"/>
      <c r="E33" s="246"/>
      <c r="F33" s="246"/>
      <c r="G33" s="246"/>
      <c r="H33" s="246"/>
      <c r="I33" s="246"/>
    </row>
    <row r="34" spans="1:9" s="5" customFormat="1" ht="15">
      <c r="A34" s="57"/>
      <c r="B34" s="224" t="s">
        <v>41</v>
      </c>
      <c r="C34" s="224"/>
      <c r="D34" s="224"/>
      <c r="E34" s="224"/>
      <c r="F34" s="224"/>
      <c r="G34" s="224"/>
      <c r="H34" s="224"/>
      <c r="I34" s="224"/>
    </row>
    <row r="35" spans="1:9" s="5" customFormat="1" ht="15">
      <c r="A35" s="57"/>
      <c r="B35" s="19"/>
      <c r="C35" s="19"/>
      <c r="D35" s="28"/>
      <c r="E35" s="28"/>
      <c r="F35" s="28"/>
      <c r="G35" s="28"/>
      <c r="H35" s="28"/>
      <c r="I35" s="28"/>
    </row>
    <row r="36" spans="1:9" s="5" customFormat="1" ht="15">
      <c r="A36" s="208" t="s">
        <v>43</v>
      </c>
      <c r="B36" s="208"/>
      <c r="C36" s="208"/>
      <c r="D36" s="208"/>
      <c r="E36" s="208"/>
      <c r="F36" s="208"/>
      <c r="G36" s="208"/>
      <c r="H36" s="208"/>
      <c r="I36" s="208"/>
    </row>
  </sheetData>
  <sheetProtection/>
  <mergeCells count="19">
    <mergeCell ref="E2:K2"/>
    <mergeCell ref="A12:B12"/>
    <mergeCell ref="F1:J1"/>
    <mergeCell ref="A16:A17"/>
    <mergeCell ref="B16:B17"/>
    <mergeCell ref="C16:C17"/>
    <mergeCell ref="D16:D17"/>
    <mergeCell ref="E16:E17"/>
    <mergeCell ref="F16:K16"/>
    <mergeCell ref="A11:O11"/>
    <mergeCell ref="A33:I33"/>
    <mergeCell ref="B34:I34"/>
    <mergeCell ref="A36:I36"/>
    <mergeCell ref="L16:P16"/>
    <mergeCell ref="C25:K25"/>
    <mergeCell ref="C26:K26"/>
    <mergeCell ref="C27:K27"/>
    <mergeCell ref="A30:I30"/>
    <mergeCell ref="B31:I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8" max="8" width="7.140625" style="0" customWidth="1"/>
    <col min="9" max="9" width="7.00390625" style="0" customWidth="1"/>
    <col min="10" max="10" width="6.8515625" style="0" customWidth="1"/>
    <col min="11" max="11" width="6.140625" style="0" customWidth="1"/>
    <col min="12" max="12" width="7.7109375" style="0" customWidth="1"/>
    <col min="13" max="13" width="8.140625" style="0" customWidth="1"/>
  </cols>
  <sheetData>
    <row r="1" spans="1:13" ht="29.25" customHeight="1">
      <c r="A1" s="42"/>
      <c r="B1" s="30"/>
      <c r="C1" s="30"/>
      <c r="D1" s="30"/>
      <c r="E1" s="30"/>
      <c r="F1" s="213" t="s">
        <v>175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174</v>
      </c>
      <c r="F2" s="204"/>
      <c r="G2" s="204"/>
      <c r="H2" s="204"/>
      <c r="I2" s="204"/>
      <c r="J2" s="204"/>
      <c r="K2" s="204"/>
      <c r="L2" s="18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</row>
    <row r="12" spans="1:2" ht="15.75">
      <c r="A12" s="191" t="s">
        <v>11</v>
      </c>
      <c r="B12" s="191"/>
    </row>
    <row r="13" ht="15">
      <c r="K13" s="29" t="s">
        <v>44</v>
      </c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K14" s="7" t="s">
        <v>45</v>
      </c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">
      <c r="A19" s="61">
        <v>1</v>
      </c>
      <c r="B19" s="62"/>
      <c r="C19" s="129" t="s">
        <v>182</v>
      </c>
      <c r="D19" s="63"/>
      <c r="E19" s="64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18">
      <c r="A20" s="61">
        <v>2</v>
      </c>
      <c r="B20" s="62"/>
      <c r="C20" s="131" t="s">
        <v>176</v>
      </c>
      <c r="D20" s="124" t="s">
        <v>107</v>
      </c>
      <c r="E20" s="86">
        <f>25.81+16.94+21.37</f>
        <v>64.12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>
        <v>3</v>
      </c>
      <c r="B21" s="62"/>
      <c r="C21" s="131" t="s">
        <v>177</v>
      </c>
      <c r="D21" s="124" t="s">
        <v>107</v>
      </c>
      <c r="E21" s="86">
        <f>E20</f>
        <v>64.12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18">
      <c r="A22" s="61">
        <v>4</v>
      </c>
      <c r="B22" s="62"/>
      <c r="C22" s="131" t="s">
        <v>178</v>
      </c>
      <c r="D22" s="124" t="s">
        <v>107</v>
      </c>
      <c r="E22" s="86">
        <f>E20</f>
        <v>64.12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0">
      <c r="A23" s="61">
        <v>5</v>
      </c>
      <c r="B23" s="62"/>
      <c r="C23" s="131" t="s">
        <v>179</v>
      </c>
      <c r="D23" s="124" t="s">
        <v>107</v>
      </c>
      <c r="E23" s="86">
        <f>E20</f>
        <v>64.12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30">
      <c r="A24" s="61">
        <v>6</v>
      </c>
      <c r="B24" s="62"/>
      <c r="C24" s="131" t="s">
        <v>180</v>
      </c>
      <c r="D24" s="124" t="s">
        <v>107</v>
      </c>
      <c r="E24" s="86">
        <f>E20</f>
        <v>64.12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0">
      <c r="A25" s="61">
        <v>7</v>
      </c>
      <c r="B25" s="62"/>
      <c r="C25" s="131" t="s">
        <v>181</v>
      </c>
      <c r="D25" s="124" t="s">
        <v>107</v>
      </c>
      <c r="E25" s="86">
        <f>E20</f>
        <v>64.12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5">
      <c r="A26" s="61">
        <v>8</v>
      </c>
      <c r="B26" s="62"/>
      <c r="C26" s="132" t="s">
        <v>183</v>
      </c>
      <c r="D26" s="63"/>
      <c r="E26" s="64"/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.75">
      <c r="A27" s="61">
        <v>9</v>
      </c>
      <c r="B27" s="62"/>
      <c r="C27" s="130" t="s">
        <v>176</v>
      </c>
      <c r="D27" s="118" t="s">
        <v>105</v>
      </c>
      <c r="E27" s="78">
        <f>4.84+4.04</f>
        <v>8.879999999999999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1.5">
      <c r="A28" s="61">
        <v>10</v>
      </c>
      <c r="B28" s="62"/>
      <c r="C28" s="130" t="s">
        <v>177</v>
      </c>
      <c r="D28" s="118" t="s">
        <v>105</v>
      </c>
      <c r="E28" s="78">
        <f>E27</f>
        <v>8.879999999999999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18.75">
      <c r="A29" s="61">
        <v>11</v>
      </c>
      <c r="B29" s="62"/>
      <c r="C29" s="130" t="s">
        <v>178</v>
      </c>
      <c r="D29" s="118" t="s">
        <v>105</v>
      </c>
      <c r="E29" s="78">
        <f>E27</f>
        <v>8.879999999999999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31.5">
      <c r="A30" s="61">
        <v>12</v>
      </c>
      <c r="B30" s="62"/>
      <c r="C30" s="130" t="s">
        <v>179</v>
      </c>
      <c r="D30" s="118" t="s">
        <v>105</v>
      </c>
      <c r="E30" s="78">
        <f>E27</f>
        <v>8.879999999999999</v>
      </c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31.5">
      <c r="A31" s="61">
        <v>13</v>
      </c>
      <c r="B31" s="62"/>
      <c r="C31" s="130" t="s">
        <v>180</v>
      </c>
      <c r="D31" s="118" t="s">
        <v>105</v>
      </c>
      <c r="E31" s="78">
        <f>E27</f>
        <v>8.879999999999999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31.5">
      <c r="A32" s="61">
        <v>14</v>
      </c>
      <c r="B32" s="62"/>
      <c r="C32" s="130" t="s">
        <v>184</v>
      </c>
      <c r="D32" s="118" t="s">
        <v>105</v>
      </c>
      <c r="E32" s="78">
        <f>E27</f>
        <v>8.879999999999999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15">
      <c r="A33" s="61">
        <v>15</v>
      </c>
      <c r="B33" s="62"/>
      <c r="C33" s="132" t="s">
        <v>185</v>
      </c>
      <c r="D33" s="63"/>
      <c r="E33" s="64"/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47.25">
      <c r="A34" s="61">
        <v>16</v>
      </c>
      <c r="B34" s="62"/>
      <c r="C34" s="130" t="s">
        <v>186</v>
      </c>
      <c r="D34" s="118" t="s">
        <v>105</v>
      </c>
      <c r="E34" s="78">
        <v>1.42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47.25">
      <c r="A35" s="61">
        <v>17</v>
      </c>
      <c r="B35" s="62"/>
      <c r="C35" s="130" t="s">
        <v>187</v>
      </c>
      <c r="D35" s="118" t="s">
        <v>105</v>
      </c>
      <c r="E35" s="78">
        <f>E34</f>
        <v>1.42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47.25">
      <c r="A36" s="61">
        <v>18</v>
      </c>
      <c r="B36" s="62"/>
      <c r="C36" s="130" t="s">
        <v>188</v>
      </c>
      <c r="D36" s="118" t="s">
        <v>105</v>
      </c>
      <c r="E36" s="78">
        <f>E34</f>
        <v>1.42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15.75">
      <c r="A37" s="61">
        <v>19</v>
      </c>
      <c r="B37" s="62"/>
      <c r="C37" s="132" t="s">
        <v>189</v>
      </c>
      <c r="D37" s="118"/>
      <c r="E37" s="78"/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47.25">
      <c r="A38" s="61">
        <v>20</v>
      </c>
      <c r="B38" s="62"/>
      <c r="C38" s="130" t="s">
        <v>186</v>
      </c>
      <c r="D38" s="118" t="s">
        <v>105</v>
      </c>
      <c r="E38" s="78">
        <f>14.8+16.4+6.47</f>
        <v>37.67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47.25">
      <c r="A39" s="61">
        <v>21</v>
      </c>
      <c r="B39" s="62"/>
      <c r="C39" s="130" t="s">
        <v>187</v>
      </c>
      <c r="D39" s="118" t="s">
        <v>105</v>
      </c>
      <c r="E39" s="78">
        <f>E38</f>
        <v>37.67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31.5">
      <c r="A40" s="61">
        <v>22</v>
      </c>
      <c r="B40" s="62"/>
      <c r="C40" s="130" t="s">
        <v>181</v>
      </c>
      <c r="D40" s="118" t="s">
        <v>105</v>
      </c>
      <c r="E40" s="78">
        <f>E38</f>
        <v>37.67</v>
      </c>
      <c r="F40" s="65"/>
      <c r="G40" s="65"/>
      <c r="H40" s="66"/>
      <c r="I40" s="66"/>
      <c r="J40" s="66"/>
      <c r="K40" s="65"/>
      <c r="L40" s="65"/>
      <c r="M40" s="65"/>
      <c r="N40" s="65"/>
      <c r="O40" s="65"/>
      <c r="P40" s="65"/>
    </row>
    <row r="41" spans="1:16" s="5" customFormat="1" ht="15.75">
      <c r="A41" s="61">
        <v>23</v>
      </c>
      <c r="B41" s="62"/>
      <c r="C41" s="133" t="s">
        <v>190</v>
      </c>
      <c r="D41" s="108"/>
      <c r="E41" s="80"/>
      <c r="F41" s="65"/>
      <c r="G41" s="65"/>
      <c r="H41" s="66"/>
      <c r="I41" s="66"/>
      <c r="J41" s="66"/>
      <c r="K41" s="65"/>
      <c r="L41" s="65"/>
      <c r="M41" s="65"/>
      <c r="N41" s="65"/>
      <c r="O41" s="65"/>
      <c r="P41" s="65"/>
    </row>
    <row r="42" spans="1:16" s="5" customFormat="1" ht="47.25">
      <c r="A42" s="61">
        <v>24</v>
      </c>
      <c r="B42" s="62"/>
      <c r="C42" s="127" t="s">
        <v>186</v>
      </c>
      <c r="D42" s="108" t="s">
        <v>105</v>
      </c>
      <c r="E42" s="80">
        <f>18.7+21.36+2.32</f>
        <v>42.38</v>
      </c>
      <c r="F42" s="65"/>
      <c r="G42" s="65"/>
      <c r="H42" s="66"/>
      <c r="I42" s="66"/>
      <c r="J42" s="66"/>
      <c r="K42" s="65"/>
      <c r="L42" s="65"/>
      <c r="M42" s="65"/>
      <c r="N42" s="65"/>
      <c r="O42" s="65"/>
      <c r="P42" s="65"/>
    </row>
    <row r="43" spans="1:16" s="5" customFormat="1" ht="47.25">
      <c r="A43" s="61">
        <v>25</v>
      </c>
      <c r="B43" s="62"/>
      <c r="C43" s="127" t="s">
        <v>187</v>
      </c>
      <c r="D43" s="108" t="s">
        <v>105</v>
      </c>
      <c r="E43" s="80">
        <f>E42</f>
        <v>42.38</v>
      </c>
      <c r="F43" s="65"/>
      <c r="G43" s="65"/>
      <c r="H43" s="66"/>
      <c r="I43" s="66"/>
      <c r="J43" s="66"/>
      <c r="K43" s="65"/>
      <c r="L43" s="65"/>
      <c r="M43" s="65"/>
      <c r="N43" s="65"/>
      <c r="O43" s="65"/>
      <c r="P43" s="65"/>
    </row>
    <row r="44" spans="1:16" s="5" customFormat="1" ht="31.5">
      <c r="A44" s="61">
        <v>26</v>
      </c>
      <c r="B44" s="62"/>
      <c r="C44" s="127" t="s">
        <v>191</v>
      </c>
      <c r="D44" s="108" t="s">
        <v>105</v>
      </c>
      <c r="E44" s="80">
        <f>E42</f>
        <v>42.38</v>
      </c>
      <c r="F44" s="65"/>
      <c r="G44" s="65"/>
      <c r="H44" s="66"/>
      <c r="I44" s="66"/>
      <c r="J44" s="66"/>
      <c r="K44" s="65"/>
      <c r="L44" s="65"/>
      <c r="M44" s="65"/>
      <c r="N44" s="65"/>
      <c r="O44" s="65"/>
      <c r="P44" s="65"/>
    </row>
    <row r="45" spans="1:16" s="5" customFormat="1" ht="15.75">
      <c r="A45" s="61">
        <v>27</v>
      </c>
      <c r="B45" s="62"/>
      <c r="C45" s="132" t="s">
        <v>192</v>
      </c>
      <c r="D45" s="118"/>
      <c r="E45" s="78"/>
      <c r="F45" s="65"/>
      <c r="G45" s="65"/>
      <c r="H45" s="66"/>
      <c r="I45" s="66"/>
      <c r="J45" s="66"/>
      <c r="K45" s="65"/>
      <c r="L45" s="65"/>
      <c r="M45" s="65"/>
      <c r="N45" s="65"/>
      <c r="O45" s="65"/>
      <c r="P45" s="65"/>
    </row>
    <row r="46" spans="1:16" s="5" customFormat="1" ht="18.75">
      <c r="A46" s="61">
        <v>28</v>
      </c>
      <c r="B46" s="62"/>
      <c r="C46" s="130" t="s">
        <v>176</v>
      </c>
      <c r="D46" s="118" t="s">
        <v>105</v>
      </c>
      <c r="E46" s="78">
        <v>8.11</v>
      </c>
      <c r="F46" s="65"/>
      <c r="G46" s="65"/>
      <c r="H46" s="66"/>
      <c r="I46" s="66"/>
      <c r="J46" s="66"/>
      <c r="K46" s="65"/>
      <c r="L46" s="65"/>
      <c r="M46" s="65"/>
      <c r="N46" s="65"/>
      <c r="O46" s="65"/>
      <c r="P46" s="65"/>
    </row>
    <row r="47" spans="1:16" s="5" customFormat="1" ht="31.5">
      <c r="A47" s="61">
        <v>29</v>
      </c>
      <c r="B47" s="62"/>
      <c r="C47" s="130" t="s">
        <v>177</v>
      </c>
      <c r="D47" s="118" t="s">
        <v>105</v>
      </c>
      <c r="E47" s="78">
        <f>E46</f>
        <v>8.11</v>
      </c>
      <c r="F47" s="65"/>
      <c r="G47" s="65"/>
      <c r="H47" s="66"/>
      <c r="I47" s="66"/>
      <c r="J47" s="66"/>
      <c r="K47" s="65"/>
      <c r="L47" s="65"/>
      <c r="M47" s="65"/>
      <c r="N47" s="65"/>
      <c r="O47" s="65"/>
      <c r="P47" s="65"/>
    </row>
    <row r="48" spans="1:16" s="5" customFormat="1" ht="18.75">
      <c r="A48" s="61">
        <v>30</v>
      </c>
      <c r="B48" s="62"/>
      <c r="C48" s="130" t="s">
        <v>178</v>
      </c>
      <c r="D48" s="118" t="s">
        <v>105</v>
      </c>
      <c r="E48" s="78">
        <f>E46</f>
        <v>8.11</v>
      </c>
      <c r="F48" s="65"/>
      <c r="G48" s="65"/>
      <c r="H48" s="66"/>
      <c r="I48" s="66"/>
      <c r="J48" s="66"/>
      <c r="K48" s="65"/>
      <c r="L48" s="65"/>
      <c r="M48" s="65"/>
      <c r="N48" s="65"/>
      <c r="O48" s="65"/>
      <c r="P48" s="65"/>
    </row>
    <row r="49" spans="1:16" s="5" customFormat="1" ht="31.5">
      <c r="A49" s="61">
        <v>31</v>
      </c>
      <c r="B49" s="62"/>
      <c r="C49" s="130" t="s">
        <v>193</v>
      </c>
      <c r="D49" s="118" t="s">
        <v>105</v>
      </c>
      <c r="E49" s="78">
        <f>E46</f>
        <v>8.11</v>
      </c>
      <c r="F49" s="65"/>
      <c r="G49" s="65"/>
      <c r="H49" s="66"/>
      <c r="I49" s="66"/>
      <c r="J49" s="66"/>
      <c r="K49" s="65"/>
      <c r="L49" s="65"/>
      <c r="M49" s="65"/>
      <c r="N49" s="65"/>
      <c r="O49" s="65"/>
      <c r="P49" s="65"/>
    </row>
    <row r="50" spans="1:16" s="5" customFormat="1" ht="31.5">
      <c r="A50" s="61">
        <v>32</v>
      </c>
      <c r="B50" s="62"/>
      <c r="C50" s="130" t="s">
        <v>184</v>
      </c>
      <c r="D50" s="118" t="s">
        <v>105</v>
      </c>
      <c r="E50" s="78">
        <f>E46</f>
        <v>8.11</v>
      </c>
      <c r="F50" s="65"/>
      <c r="G50" s="65"/>
      <c r="H50" s="66"/>
      <c r="I50" s="66"/>
      <c r="J50" s="66"/>
      <c r="K50" s="65"/>
      <c r="L50" s="65"/>
      <c r="M50" s="65"/>
      <c r="N50" s="65"/>
      <c r="O50" s="65"/>
      <c r="P50" s="65"/>
    </row>
    <row r="51" spans="1:16" s="5" customFormat="1" ht="15.75">
      <c r="A51" s="61">
        <v>33</v>
      </c>
      <c r="B51" s="62"/>
      <c r="C51" s="132" t="s">
        <v>194</v>
      </c>
      <c r="D51" s="118"/>
      <c r="E51" s="78"/>
      <c r="F51" s="65"/>
      <c r="G51" s="65"/>
      <c r="H51" s="66"/>
      <c r="I51" s="66"/>
      <c r="J51" s="66"/>
      <c r="K51" s="65"/>
      <c r="L51" s="65"/>
      <c r="M51" s="65"/>
      <c r="N51" s="65"/>
      <c r="O51" s="65"/>
      <c r="P51" s="65"/>
    </row>
    <row r="52" spans="1:16" s="5" customFormat="1" ht="18.75">
      <c r="A52" s="61">
        <v>34</v>
      </c>
      <c r="B52" s="62"/>
      <c r="C52" s="130" t="s">
        <v>176</v>
      </c>
      <c r="D52" s="118" t="s">
        <v>105</v>
      </c>
      <c r="E52" s="78">
        <v>5.56</v>
      </c>
      <c r="F52" s="65"/>
      <c r="G52" s="65"/>
      <c r="H52" s="66"/>
      <c r="I52" s="66"/>
      <c r="J52" s="66"/>
      <c r="K52" s="65"/>
      <c r="L52" s="65"/>
      <c r="M52" s="65"/>
      <c r="N52" s="65"/>
      <c r="O52" s="65"/>
      <c r="P52" s="65"/>
    </row>
    <row r="53" spans="1:16" s="5" customFormat="1" ht="31.5">
      <c r="A53" s="61">
        <v>35</v>
      </c>
      <c r="B53" s="62"/>
      <c r="C53" s="130" t="s">
        <v>177</v>
      </c>
      <c r="D53" s="118" t="s">
        <v>105</v>
      </c>
      <c r="E53" s="78">
        <f>E52</f>
        <v>5.56</v>
      </c>
      <c r="F53" s="65"/>
      <c r="G53" s="65"/>
      <c r="H53" s="66"/>
      <c r="I53" s="66"/>
      <c r="J53" s="66"/>
      <c r="K53" s="65"/>
      <c r="L53" s="65"/>
      <c r="M53" s="65"/>
      <c r="N53" s="65"/>
      <c r="O53" s="65"/>
      <c r="P53" s="65"/>
    </row>
    <row r="54" spans="1:16" s="5" customFormat="1" ht="18.75">
      <c r="A54" s="61">
        <v>36</v>
      </c>
      <c r="B54" s="62"/>
      <c r="C54" s="130" t="s">
        <v>178</v>
      </c>
      <c r="D54" s="118" t="s">
        <v>105</v>
      </c>
      <c r="E54" s="78">
        <f>E52</f>
        <v>5.56</v>
      </c>
      <c r="F54" s="65"/>
      <c r="G54" s="65"/>
      <c r="H54" s="66"/>
      <c r="I54" s="66"/>
      <c r="J54" s="66"/>
      <c r="K54" s="65"/>
      <c r="L54" s="65"/>
      <c r="M54" s="65"/>
      <c r="N54" s="65"/>
      <c r="O54" s="65"/>
      <c r="P54" s="65"/>
    </row>
    <row r="55" spans="1:16" s="5" customFormat="1" ht="31.5">
      <c r="A55" s="61">
        <v>37</v>
      </c>
      <c r="B55" s="62"/>
      <c r="C55" s="130" t="s">
        <v>179</v>
      </c>
      <c r="D55" s="118" t="s">
        <v>105</v>
      </c>
      <c r="E55" s="78">
        <f>E52</f>
        <v>5.56</v>
      </c>
      <c r="F55" s="65"/>
      <c r="G55" s="65"/>
      <c r="H55" s="66"/>
      <c r="I55" s="66"/>
      <c r="J55" s="66"/>
      <c r="K55" s="65"/>
      <c r="L55" s="65"/>
      <c r="M55" s="65"/>
      <c r="N55" s="65"/>
      <c r="O55" s="65"/>
      <c r="P55" s="65"/>
    </row>
    <row r="56" spans="1:16" s="5" customFormat="1" ht="31.5">
      <c r="A56" s="61">
        <v>38</v>
      </c>
      <c r="B56" s="62"/>
      <c r="C56" s="130" t="s">
        <v>180</v>
      </c>
      <c r="D56" s="118" t="s">
        <v>105</v>
      </c>
      <c r="E56" s="78">
        <f>E52</f>
        <v>5.56</v>
      </c>
      <c r="F56" s="65"/>
      <c r="G56" s="65"/>
      <c r="H56" s="66"/>
      <c r="I56" s="66"/>
      <c r="J56" s="66"/>
      <c r="K56" s="65"/>
      <c r="L56" s="65"/>
      <c r="M56" s="65"/>
      <c r="N56" s="65"/>
      <c r="O56" s="65"/>
      <c r="P56" s="65"/>
    </row>
    <row r="57" spans="1:16" s="5" customFormat="1" ht="31.5">
      <c r="A57" s="61">
        <v>39</v>
      </c>
      <c r="B57" s="62"/>
      <c r="C57" s="130" t="s">
        <v>195</v>
      </c>
      <c r="D57" s="118" t="s">
        <v>105</v>
      </c>
      <c r="E57" s="78">
        <f>E52</f>
        <v>5.56</v>
      </c>
      <c r="F57" s="65"/>
      <c r="G57" s="65"/>
      <c r="H57" s="66"/>
      <c r="I57" s="66"/>
      <c r="J57" s="66"/>
      <c r="K57" s="65"/>
      <c r="L57" s="65"/>
      <c r="M57" s="65"/>
      <c r="N57" s="65"/>
      <c r="O57" s="65"/>
      <c r="P57" s="65"/>
    </row>
    <row r="58" spans="1:16" s="5" customFormat="1" ht="15.75">
      <c r="A58" s="61">
        <v>40</v>
      </c>
      <c r="B58" s="62"/>
      <c r="C58" s="132" t="s">
        <v>196</v>
      </c>
      <c r="D58" s="118"/>
      <c r="E58" s="78"/>
      <c r="F58" s="65"/>
      <c r="G58" s="65"/>
      <c r="H58" s="66"/>
      <c r="I58" s="66"/>
      <c r="J58" s="66"/>
      <c r="K58" s="65"/>
      <c r="L58" s="65"/>
      <c r="M58" s="65"/>
      <c r="N58" s="65"/>
      <c r="O58" s="65"/>
      <c r="P58" s="65"/>
    </row>
    <row r="59" spans="1:16" s="5" customFormat="1" ht="18.75">
      <c r="A59" s="61">
        <v>41</v>
      </c>
      <c r="B59" s="62"/>
      <c r="C59" s="130" t="s">
        <v>176</v>
      </c>
      <c r="D59" s="118" t="s">
        <v>105</v>
      </c>
      <c r="E59" s="78">
        <v>3.2</v>
      </c>
      <c r="F59" s="65"/>
      <c r="G59" s="65"/>
      <c r="H59" s="66"/>
      <c r="I59" s="66"/>
      <c r="J59" s="66"/>
      <c r="K59" s="65"/>
      <c r="L59" s="65"/>
      <c r="M59" s="65"/>
      <c r="N59" s="65"/>
      <c r="O59" s="65"/>
      <c r="P59" s="65"/>
    </row>
    <row r="60" spans="1:16" s="5" customFormat="1" ht="31.5">
      <c r="A60" s="61">
        <v>42</v>
      </c>
      <c r="B60" s="62"/>
      <c r="C60" s="130" t="s">
        <v>177</v>
      </c>
      <c r="D60" s="118" t="s">
        <v>105</v>
      </c>
      <c r="E60" s="78">
        <f>E59</f>
        <v>3.2</v>
      </c>
      <c r="F60" s="65"/>
      <c r="G60" s="65"/>
      <c r="H60" s="66"/>
      <c r="I60" s="66"/>
      <c r="J60" s="66"/>
      <c r="K60" s="65"/>
      <c r="L60" s="65"/>
      <c r="M60" s="65"/>
      <c r="N60" s="65"/>
      <c r="O60" s="65"/>
      <c r="P60" s="65"/>
    </row>
    <row r="61" spans="1:16" s="5" customFormat="1" ht="18.75">
      <c r="A61" s="61">
        <v>43</v>
      </c>
      <c r="B61" s="62"/>
      <c r="C61" s="130" t="s">
        <v>178</v>
      </c>
      <c r="D61" s="118" t="s">
        <v>105</v>
      </c>
      <c r="E61" s="78">
        <f>E59</f>
        <v>3.2</v>
      </c>
      <c r="F61" s="65"/>
      <c r="G61" s="65"/>
      <c r="H61" s="66"/>
      <c r="I61" s="66"/>
      <c r="J61" s="66"/>
      <c r="K61" s="65"/>
      <c r="L61" s="65"/>
      <c r="M61" s="65"/>
      <c r="N61" s="65"/>
      <c r="O61" s="65"/>
      <c r="P61" s="65"/>
    </row>
    <row r="62" spans="1:16" s="5" customFormat="1" ht="31.5">
      <c r="A62" s="61">
        <v>44</v>
      </c>
      <c r="B62" s="62"/>
      <c r="C62" s="130" t="s">
        <v>193</v>
      </c>
      <c r="D62" s="118" t="s">
        <v>105</v>
      </c>
      <c r="E62" s="78">
        <f>E59</f>
        <v>3.2</v>
      </c>
      <c r="F62" s="65"/>
      <c r="G62" s="65"/>
      <c r="H62" s="66"/>
      <c r="I62" s="66"/>
      <c r="J62" s="66"/>
      <c r="K62" s="65"/>
      <c r="L62" s="65"/>
      <c r="M62" s="65"/>
      <c r="N62" s="65"/>
      <c r="O62" s="65"/>
      <c r="P62" s="65"/>
    </row>
    <row r="63" spans="1:16" s="5" customFormat="1" ht="31.5">
      <c r="A63" s="61">
        <v>45</v>
      </c>
      <c r="B63" s="62"/>
      <c r="C63" s="130" t="s">
        <v>197</v>
      </c>
      <c r="D63" s="118" t="s">
        <v>105</v>
      </c>
      <c r="E63" s="78">
        <f>E59</f>
        <v>3.2</v>
      </c>
      <c r="F63" s="65"/>
      <c r="G63" s="65"/>
      <c r="H63" s="66"/>
      <c r="I63" s="66"/>
      <c r="J63" s="66"/>
      <c r="K63" s="65"/>
      <c r="L63" s="65"/>
      <c r="M63" s="65"/>
      <c r="N63" s="65"/>
      <c r="O63" s="65"/>
      <c r="P63" s="65"/>
    </row>
    <row r="64" spans="1:16" s="5" customFormat="1" ht="15.75">
      <c r="A64" s="61">
        <v>46</v>
      </c>
      <c r="B64" s="62"/>
      <c r="C64" s="132" t="s">
        <v>198</v>
      </c>
      <c r="D64" s="118"/>
      <c r="E64" s="78"/>
      <c r="F64" s="65"/>
      <c r="G64" s="65"/>
      <c r="H64" s="66"/>
      <c r="I64" s="66"/>
      <c r="J64" s="66"/>
      <c r="K64" s="65"/>
      <c r="L64" s="65"/>
      <c r="M64" s="65"/>
      <c r="N64" s="65"/>
      <c r="O64" s="65"/>
      <c r="P64" s="65"/>
    </row>
    <row r="65" spans="1:16" s="5" customFormat="1" ht="31.5">
      <c r="A65" s="61">
        <v>47</v>
      </c>
      <c r="B65" s="62"/>
      <c r="C65" s="130" t="s">
        <v>199</v>
      </c>
      <c r="D65" s="118" t="s">
        <v>105</v>
      </c>
      <c r="E65" s="134">
        <v>45.7</v>
      </c>
      <c r="F65" s="65"/>
      <c r="G65" s="65"/>
      <c r="H65" s="66"/>
      <c r="I65" s="66"/>
      <c r="J65" s="66"/>
      <c r="K65" s="65"/>
      <c r="L65" s="65"/>
      <c r="M65" s="65"/>
      <c r="N65" s="65"/>
      <c r="O65" s="65"/>
      <c r="P65" s="65"/>
    </row>
    <row r="66" spans="1:16" s="5" customFormat="1" ht="15.75">
      <c r="A66" s="61">
        <v>48</v>
      </c>
      <c r="B66" s="62"/>
      <c r="C66" s="132" t="s">
        <v>200</v>
      </c>
      <c r="D66" s="118"/>
      <c r="E66" s="134"/>
      <c r="F66" s="65"/>
      <c r="G66" s="65"/>
      <c r="H66" s="66"/>
      <c r="I66" s="66"/>
      <c r="J66" s="66"/>
      <c r="K66" s="65"/>
      <c r="L66" s="65"/>
      <c r="M66" s="65"/>
      <c r="N66" s="65"/>
      <c r="O66" s="65"/>
      <c r="P66" s="65"/>
    </row>
    <row r="67" spans="1:16" s="5" customFormat="1" ht="31.5">
      <c r="A67" s="61">
        <v>49</v>
      </c>
      <c r="B67" s="62"/>
      <c r="C67" s="130" t="s">
        <v>201</v>
      </c>
      <c r="D67" s="118" t="s">
        <v>105</v>
      </c>
      <c r="E67" s="134">
        <v>77.1</v>
      </c>
      <c r="F67" s="65"/>
      <c r="G67" s="65"/>
      <c r="H67" s="66"/>
      <c r="I67" s="66"/>
      <c r="J67" s="66"/>
      <c r="K67" s="65"/>
      <c r="L67" s="65"/>
      <c r="M67" s="65"/>
      <c r="N67" s="65"/>
      <c r="O67" s="65"/>
      <c r="P67" s="65"/>
    </row>
    <row r="68" spans="1:16" s="5" customFormat="1" ht="15.75">
      <c r="A68" s="61">
        <v>50</v>
      </c>
      <c r="B68" s="62"/>
      <c r="C68" s="132" t="s">
        <v>202</v>
      </c>
      <c r="D68" s="130"/>
      <c r="E68" s="134"/>
      <c r="F68" s="65"/>
      <c r="G68" s="65"/>
      <c r="H68" s="66"/>
      <c r="I68" s="66"/>
      <c r="J68" s="66"/>
      <c r="K68" s="65"/>
      <c r="L68" s="65"/>
      <c r="M68" s="65"/>
      <c r="N68" s="65"/>
      <c r="O68" s="65"/>
      <c r="P68" s="65"/>
    </row>
    <row r="69" spans="1:16" s="5" customFormat="1" ht="31.5">
      <c r="A69" s="61">
        <v>51</v>
      </c>
      <c r="B69" s="62"/>
      <c r="C69" s="130" t="s">
        <v>203</v>
      </c>
      <c r="D69" s="118" t="s">
        <v>105</v>
      </c>
      <c r="E69" s="78">
        <v>65.22</v>
      </c>
      <c r="F69" s="65"/>
      <c r="G69" s="65"/>
      <c r="H69" s="66"/>
      <c r="I69" s="66"/>
      <c r="J69" s="66"/>
      <c r="K69" s="65"/>
      <c r="L69" s="65"/>
      <c r="M69" s="65"/>
      <c r="N69" s="65"/>
      <c r="O69" s="65"/>
      <c r="P69" s="65"/>
    </row>
    <row r="70" spans="1:16" s="5" customFormat="1" ht="31.5">
      <c r="A70" s="61">
        <v>52</v>
      </c>
      <c r="B70" s="62"/>
      <c r="C70" s="130" t="s">
        <v>204</v>
      </c>
      <c r="D70" s="118" t="s">
        <v>105</v>
      </c>
      <c r="E70" s="78">
        <f>E69</f>
        <v>65.22</v>
      </c>
      <c r="F70" s="65"/>
      <c r="G70" s="65"/>
      <c r="H70" s="66"/>
      <c r="I70" s="66"/>
      <c r="J70" s="66"/>
      <c r="K70" s="65"/>
      <c r="L70" s="65"/>
      <c r="M70" s="65"/>
      <c r="N70" s="65"/>
      <c r="O70" s="65"/>
      <c r="P70" s="65"/>
    </row>
    <row r="71" spans="1:16" s="5" customFormat="1" ht="31.5">
      <c r="A71" s="61">
        <v>53</v>
      </c>
      <c r="B71" s="62"/>
      <c r="C71" s="130" t="s">
        <v>205</v>
      </c>
      <c r="D71" s="118" t="s">
        <v>105</v>
      </c>
      <c r="E71" s="78">
        <f>E69</f>
        <v>65.22</v>
      </c>
      <c r="F71" s="65"/>
      <c r="G71" s="65"/>
      <c r="H71" s="66"/>
      <c r="I71" s="66"/>
      <c r="J71" s="66"/>
      <c r="K71" s="65"/>
      <c r="L71" s="65"/>
      <c r="M71" s="65"/>
      <c r="N71" s="65"/>
      <c r="O71" s="65"/>
      <c r="P71" s="65"/>
    </row>
    <row r="72" spans="1:16" s="5" customFormat="1" ht="15.75">
      <c r="A72" s="61">
        <v>54</v>
      </c>
      <c r="B72" s="62"/>
      <c r="C72" s="132" t="s">
        <v>206</v>
      </c>
      <c r="D72" s="118"/>
      <c r="E72" s="78"/>
      <c r="F72" s="65"/>
      <c r="G72" s="65"/>
      <c r="H72" s="66"/>
      <c r="I72" s="66"/>
      <c r="J72" s="66"/>
      <c r="K72" s="65"/>
      <c r="L72" s="65"/>
      <c r="M72" s="65"/>
      <c r="N72" s="65"/>
      <c r="O72" s="65"/>
      <c r="P72" s="65"/>
    </row>
    <row r="73" spans="1:16" s="5" customFormat="1" ht="47.25">
      <c r="A73" s="61">
        <v>55</v>
      </c>
      <c r="B73" s="62"/>
      <c r="C73" s="130" t="s">
        <v>186</v>
      </c>
      <c r="D73" s="118" t="s">
        <v>105</v>
      </c>
      <c r="E73" s="78">
        <v>25</v>
      </c>
      <c r="F73" s="65"/>
      <c r="G73" s="65"/>
      <c r="H73" s="66"/>
      <c r="I73" s="66"/>
      <c r="J73" s="66"/>
      <c r="K73" s="65"/>
      <c r="L73" s="65"/>
      <c r="M73" s="65"/>
      <c r="N73" s="65"/>
      <c r="O73" s="65"/>
      <c r="P73" s="65"/>
    </row>
    <row r="74" spans="1:16" s="5" customFormat="1" ht="47.25">
      <c r="A74" s="61">
        <v>56</v>
      </c>
      <c r="B74" s="62"/>
      <c r="C74" s="130" t="s">
        <v>207</v>
      </c>
      <c r="D74" s="118" t="s">
        <v>105</v>
      </c>
      <c r="E74" s="78">
        <v>25</v>
      </c>
      <c r="F74" s="65"/>
      <c r="G74" s="65"/>
      <c r="H74" s="66"/>
      <c r="I74" s="66"/>
      <c r="J74" s="66"/>
      <c r="K74" s="65"/>
      <c r="L74" s="65"/>
      <c r="M74" s="65"/>
      <c r="N74" s="65"/>
      <c r="O74" s="65"/>
      <c r="P74" s="65"/>
    </row>
    <row r="75" spans="1:16" s="5" customFormat="1" ht="31.5">
      <c r="A75" s="61">
        <v>57</v>
      </c>
      <c r="B75" s="62"/>
      <c r="C75" s="130" t="s">
        <v>181</v>
      </c>
      <c r="D75" s="118" t="s">
        <v>105</v>
      </c>
      <c r="E75" s="78">
        <f>E74</f>
        <v>25</v>
      </c>
      <c r="F75" s="65"/>
      <c r="G75" s="65"/>
      <c r="H75" s="66"/>
      <c r="I75" s="66"/>
      <c r="J75" s="66"/>
      <c r="K75" s="65"/>
      <c r="L75" s="65"/>
      <c r="M75" s="65"/>
      <c r="N75" s="65"/>
      <c r="O75" s="65"/>
      <c r="P75" s="65"/>
    </row>
    <row r="76" spans="1:16" s="5" customFormat="1" ht="15.75">
      <c r="A76" s="61">
        <v>58</v>
      </c>
      <c r="B76" s="62"/>
      <c r="C76" s="132" t="s">
        <v>208</v>
      </c>
      <c r="D76" s="118"/>
      <c r="E76" s="78"/>
      <c r="F76" s="65"/>
      <c r="G76" s="65"/>
      <c r="H76" s="66"/>
      <c r="I76" s="66"/>
      <c r="J76" s="66"/>
      <c r="K76" s="65"/>
      <c r="L76" s="65"/>
      <c r="M76" s="65"/>
      <c r="N76" s="65"/>
      <c r="O76" s="65"/>
      <c r="P76" s="65"/>
    </row>
    <row r="77" spans="1:16" s="5" customFormat="1" ht="47.25">
      <c r="A77" s="61">
        <v>59</v>
      </c>
      <c r="B77" s="62"/>
      <c r="C77" s="130" t="s">
        <v>209</v>
      </c>
      <c r="D77" s="118" t="s">
        <v>105</v>
      </c>
      <c r="E77" s="78">
        <v>23.37</v>
      </c>
      <c r="F77" s="65"/>
      <c r="G77" s="65"/>
      <c r="H77" s="66"/>
      <c r="I77" s="66"/>
      <c r="J77" s="66"/>
      <c r="K77" s="65"/>
      <c r="L77" s="65"/>
      <c r="M77" s="65"/>
      <c r="N77" s="65"/>
      <c r="O77" s="65"/>
      <c r="P77" s="65"/>
    </row>
    <row r="78" spans="1:16" s="5" customFormat="1" ht="31.5">
      <c r="A78" s="61">
        <v>60</v>
      </c>
      <c r="B78" s="62"/>
      <c r="C78" s="130" t="s">
        <v>181</v>
      </c>
      <c r="D78" s="118" t="s">
        <v>105</v>
      </c>
      <c r="E78" s="78">
        <f>E77</f>
        <v>23.37</v>
      </c>
      <c r="F78" s="65"/>
      <c r="G78" s="65"/>
      <c r="H78" s="66"/>
      <c r="I78" s="66"/>
      <c r="J78" s="66"/>
      <c r="K78" s="65"/>
      <c r="L78" s="65"/>
      <c r="M78" s="65"/>
      <c r="N78" s="65"/>
      <c r="O78" s="65"/>
      <c r="P78" s="65"/>
    </row>
    <row r="79" spans="1:16" s="5" customFormat="1" ht="15.75">
      <c r="A79" s="61">
        <v>61</v>
      </c>
      <c r="B79" s="62"/>
      <c r="C79" s="132" t="s">
        <v>210</v>
      </c>
      <c r="D79" s="118"/>
      <c r="E79" s="78"/>
      <c r="F79" s="65"/>
      <c r="G79" s="65"/>
      <c r="H79" s="66"/>
      <c r="I79" s="66"/>
      <c r="J79" s="66"/>
      <c r="K79" s="65"/>
      <c r="L79" s="65"/>
      <c r="M79" s="65"/>
      <c r="N79" s="65"/>
      <c r="O79" s="65"/>
      <c r="P79" s="65"/>
    </row>
    <row r="80" spans="1:16" s="5" customFormat="1" ht="47.25">
      <c r="A80" s="61">
        <v>62</v>
      </c>
      <c r="B80" s="62"/>
      <c r="C80" s="130" t="s">
        <v>209</v>
      </c>
      <c r="D80" s="118" t="s">
        <v>105</v>
      </c>
      <c r="E80" s="78">
        <v>87.63</v>
      </c>
      <c r="F80" s="65"/>
      <c r="G80" s="65"/>
      <c r="H80" s="66"/>
      <c r="I80" s="66"/>
      <c r="J80" s="66"/>
      <c r="K80" s="65"/>
      <c r="L80" s="65"/>
      <c r="M80" s="65"/>
      <c r="N80" s="65"/>
      <c r="O80" s="65"/>
      <c r="P80" s="65"/>
    </row>
    <row r="81" spans="1:16" s="5" customFormat="1" ht="31.5">
      <c r="A81" s="61">
        <v>63</v>
      </c>
      <c r="B81" s="62"/>
      <c r="C81" s="130" t="s">
        <v>211</v>
      </c>
      <c r="D81" s="118" t="s">
        <v>105</v>
      </c>
      <c r="E81" s="78">
        <f>E80</f>
        <v>87.63</v>
      </c>
      <c r="F81" s="65"/>
      <c r="G81" s="65"/>
      <c r="H81" s="66"/>
      <c r="I81" s="66"/>
      <c r="J81" s="66"/>
      <c r="K81" s="65"/>
      <c r="L81" s="65"/>
      <c r="M81" s="65"/>
      <c r="N81" s="65"/>
      <c r="O81" s="65"/>
      <c r="P81" s="65"/>
    </row>
    <row r="82" spans="1:16" s="5" customFormat="1" ht="15.75">
      <c r="A82" s="61">
        <v>64</v>
      </c>
      <c r="B82" s="62"/>
      <c r="C82" s="132" t="s">
        <v>212</v>
      </c>
      <c r="D82" s="118"/>
      <c r="E82" s="78"/>
      <c r="F82" s="65"/>
      <c r="G82" s="65"/>
      <c r="H82" s="66"/>
      <c r="I82" s="66"/>
      <c r="J82" s="66"/>
      <c r="K82" s="65"/>
      <c r="L82" s="65"/>
      <c r="M82" s="65"/>
      <c r="N82" s="65"/>
      <c r="O82" s="65"/>
      <c r="P82" s="65"/>
    </row>
    <row r="83" spans="1:16" s="5" customFormat="1" ht="33.75" customHeight="1">
      <c r="A83" s="61">
        <v>65</v>
      </c>
      <c r="B83" s="62"/>
      <c r="C83" s="130" t="s">
        <v>186</v>
      </c>
      <c r="D83" s="118" t="s">
        <v>105</v>
      </c>
      <c r="E83" s="78">
        <v>189.93</v>
      </c>
      <c r="F83" s="65"/>
      <c r="G83" s="65"/>
      <c r="H83" s="66"/>
      <c r="I83" s="66"/>
      <c r="J83" s="66"/>
      <c r="K83" s="65"/>
      <c r="L83" s="65"/>
      <c r="M83" s="65"/>
      <c r="N83" s="65"/>
      <c r="O83" s="65"/>
      <c r="P83" s="65"/>
    </row>
    <row r="84" spans="1:16" s="5" customFormat="1" ht="34.5" customHeight="1">
      <c r="A84" s="61">
        <v>66</v>
      </c>
      <c r="B84" s="62"/>
      <c r="C84" s="130" t="s">
        <v>209</v>
      </c>
      <c r="D84" s="118" t="s">
        <v>105</v>
      </c>
      <c r="E84" s="78">
        <f>E83</f>
        <v>189.93</v>
      </c>
      <c r="F84" s="65"/>
      <c r="G84" s="65"/>
      <c r="H84" s="66"/>
      <c r="I84" s="66"/>
      <c r="J84" s="66"/>
      <c r="K84" s="65"/>
      <c r="L84" s="65"/>
      <c r="M84" s="65"/>
      <c r="N84" s="65"/>
      <c r="O84" s="65"/>
      <c r="P84" s="65"/>
    </row>
    <row r="85" spans="1:16" s="5" customFormat="1" ht="31.5">
      <c r="A85" s="61">
        <v>67</v>
      </c>
      <c r="B85" s="62"/>
      <c r="C85" s="130" t="s">
        <v>211</v>
      </c>
      <c r="D85" s="118" t="s">
        <v>105</v>
      </c>
      <c r="E85" s="78">
        <f>E84</f>
        <v>189.93</v>
      </c>
      <c r="F85" s="65"/>
      <c r="G85" s="65"/>
      <c r="H85" s="66"/>
      <c r="I85" s="66"/>
      <c r="J85" s="66"/>
      <c r="K85" s="65"/>
      <c r="L85" s="65"/>
      <c r="M85" s="65"/>
      <c r="N85" s="65"/>
      <c r="O85" s="65"/>
      <c r="P85" s="65"/>
    </row>
    <row r="86" spans="1:16" s="5" customFormat="1" ht="15.75">
      <c r="A86" s="61">
        <v>68</v>
      </c>
      <c r="B86" s="62"/>
      <c r="C86" s="132" t="s">
        <v>213</v>
      </c>
      <c r="D86" s="118"/>
      <c r="E86" s="78"/>
      <c r="F86" s="65"/>
      <c r="G86" s="65"/>
      <c r="H86" s="66"/>
      <c r="I86" s="66"/>
      <c r="J86" s="66"/>
      <c r="K86" s="65"/>
      <c r="L86" s="65"/>
      <c r="M86" s="65"/>
      <c r="N86" s="65"/>
      <c r="O86" s="65"/>
      <c r="P86" s="65"/>
    </row>
    <row r="87" spans="1:16" s="5" customFormat="1" ht="47.25">
      <c r="A87" s="61">
        <v>69</v>
      </c>
      <c r="B87" s="62"/>
      <c r="C87" s="130" t="s">
        <v>186</v>
      </c>
      <c r="D87" s="118" t="s">
        <v>105</v>
      </c>
      <c r="E87" s="78">
        <v>75.57</v>
      </c>
      <c r="F87" s="65"/>
      <c r="G87" s="65"/>
      <c r="H87" s="66"/>
      <c r="I87" s="66"/>
      <c r="J87" s="66"/>
      <c r="K87" s="65"/>
      <c r="L87" s="65"/>
      <c r="M87" s="65"/>
      <c r="N87" s="65"/>
      <c r="O87" s="65"/>
      <c r="P87" s="65"/>
    </row>
    <row r="88" spans="1:16" s="5" customFormat="1" ht="31.5">
      <c r="A88" s="61">
        <v>70</v>
      </c>
      <c r="B88" s="62"/>
      <c r="C88" s="130" t="s">
        <v>214</v>
      </c>
      <c r="D88" s="118" t="s">
        <v>105</v>
      </c>
      <c r="E88" s="78">
        <f>E87</f>
        <v>75.57</v>
      </c>
      <c r="F88" s="65"/>
      <c r="G88" s="65"/>
      <c r="H88" s="66"/>
      <c r="I88" s="66"/>
      <c r="J88" s="66"/>
      <c r="K88" s="65"/>
      <c r="L88" s="65"/>
      <c r="M88" s="65"/>
      <c r="N88" s="65"/>
      <c r="O88" s="65"/>
      <c r="P88" s="65"/>
    </row>
    <row r="89" spans="1:16" s="5" customFormat="1" ht="15.75">
      <c r="A89" s="61">
        <v>71</v>
      </c>
      <c r="B89" s="62"/>
      <c r="C89" s="132" t="s">
        <v>215</v>
      </c>
      <c r="D89" s="118"/>
      <c r="E89" s="78"/>
      <c r="F89" s="65"/>
      <c r="G89" s="65"/>
      <c r="H89" s="66"/>
      <c r="I89" s="66"/>
      <c r="J89" s="66"/>
      <c r="K89" s="65"/>
      <c r="L89" s="65"/>
      <c r="M89" s="65"/>
      <c r="N89" s="65"/>
      <c r="O89" s="65"/>
      <c r="P89" s="65"/>
    </row>
    <row r="90" spans="1:16" s="5" customFormat="1" ht="47.25">
      <c r="A90" s="61">
        <v>72</v>
      </c>
      <c r="B90" s="62"/>
      <c r="C90" s="130" t="s">
        <v>186</v>
      </c>
      <c r="D90" s="118" t="s">
        <v>105</v>
      </c>
      <c r="E90" s="78">
        <v>3.66</v>
      </c>
      <c r="F90" s="65"/>
      <c r="G90" s="65"/>
      <c r="H90" s="66"/>
      <c r="I90" s="66"/>
      <c r="J90" s="66"/>
      <c r="K90" s="65"/>
      <c r="L90" s="65"/>
      <c r="M90" s="65"/>
      <c r="N90" s="65"/>
      <c r="O90" s="65"/>
      <c r="P90" s="65"/>
    </row>
    <row r="91" spans="1:16" s="5" customFormat="1" ht="47.25">
      <c r="A91" s="61">
        <v>73</v>
      </c>
      <c r="B91" s="62"/>
      <c r="C91" s="130" t="s">
        <v>216</v>
      </c>
      <c r="D91" s="118" t="s">
        <v>105</v>
      </c>
      <c r="E91" s="78">
        <f>E90</f>
        <v>3.66</v>
      </c>
      <c r="F91" s="65"/>
      <c r="G91" s="65"/>
      <c r="H91" s="66"/>
      <c r="I91" s="66"/>
      <c r="J91" s="66"/>
      <c r="K91" s="65"/>
      <c r="L91" s="65"/>
      <c r="M91" s="65"/>
      <c r="N91" s="65"/>
      <c r="O91" s="65"/>
      <c r="P91" s="65"/>
    </row>
    <row r="92" spans="1:16" s="5" customFormat="1" ht="31.5">
      <c r="A92" s="61">
        <v>74</v>
      </c>
      <c r="B92" s="62"/>
      <c r="C92" s="130" t="s">
        <v>195</v>
      </c>
      <c r="D92" s="118" t="s">
        <v>105</v>
      </c>
      <c r="E92" s="78">
        <f>E91</f>
        <v>3.66</v>
      </c>
      <c r="F92" s="65"/>
      <c r="G92" s="65"/>
      <c r="H92" s="66"/>
      <c r="I92" s="66"/>
      <c r="J92" s="66"/>
      <c r="K92" s="65"/>
      <c r="L92" s="65"/>
      <c r="M92" s="65"/>
      <c r="N92" s="65"/>
      <c r="O92" s="65"/>
      <c r="P92" s="65"/>
    </row>
    <row r="93" spans="1:16" s="5" customFormat="1" ht="15.75">
      <c r="A93" s="61">
        <v>75</v>
      </c>
      <c r="B93" s="62"/>
      <c r="C93" s="132" t="s">
        <v>217</v>
      </c>
      <c r="D93" s="118"/>
      <c r="E93" s="78"/>
      <c r="F93" s="65"/>
      <c r="G93" s="65"/>
      <c r="H93" s="66"/>
      <c r="I93" s="66"/>
      <c r="J93" s="66"/>
      <c r="K93" s="65"/>
      <c r="L93" s="65"/>
      <c r="M93" s="65"/>
      <c r="N93" s="65"/>
      <c r="O93" s="65"/>
      <c r="P93" s="65"/>
    </row>
    <row r="94" spans="1:16" s="5" customFormat="1" ht="31.5">
      <c r="A94" s="61">
        <v>76</v>
      </c>
      <c r="B94" s="62"/>
      <c r="C94" s="130" t="s">
        <v>218</v>
      </c>
      <c r="D94" s="118" t="s">
        <v>105</v>
      </c>
      <c r="E94" s="78">
        <v>13.1</v>
      </c>
      <c r="F94" s="65"/>
      <c r="G94" s="65"/>
      <c r="H94" s="66"/>
      <c r="I94" s="66"/>
      <c r="J94" s="66"/>
      <c r="K94" s="65"/>
      <c r="L94" s="65"/>
      <c r="M94" s="65"/>
      <c r="N94" s="65"/>
      <c r="O94" s="65"/>
      <c r="P94" s="65"/>
    </row>
    <row r="95" spans="1:16" s="5" customFormat="1" ht="18.75">
      <c r="A95" s="61">
        <v>77</v>
      </c>
      <c r="B95" s="62"/>
      <c r="C95" s="130" t="s">
        <v>219</v>
      </c>
      <c r="D95" s="118" t="s">
        <v>105</v>
      </c>
      <c r="E95" s="78">
        <f>E94</f>
        <v>13.1</v>
      </c>
      <c r="F95" s="65"/>
      <c r="G95" s="65"/>
      <c r="H95" s="66"/>
      <c r="I95" s="66"/>
      <c r="J95" s="66"/>
      <c r="K95" s="65"/>
      <c r="L95" s="65"/>
      <c r="M95" s="65"/>
      <c r="N95" s="65"/>
      <c r="O95" s="65"/>
      <c r="P95" s="65"/>
    </row>
    <row r="96" spans="1:16" s="5" customFormat="1" ht="15.75">
      <c r="A96" s="61">
        <v>78</v>
      </c>
      <c r="B96" s="62"/>
      <c r="C96" s="133" t="s">
        <v>220</v>
      </c>
      <c r="D96" s="118"/>
      <c r="E96" s="78"/>
      <c r="F96" s="65"/>
      <c r="G96" s="65"/>
      <c r="H96" s="66"/>
      <c r="I96" s="66"/>
      <c r="J96" s="66"/>
      <c r="K96" s="65"/>
      <c r="L96" s="65"/>
      <c r="M96" s="65"/>
      <c r="N96" s="65"/>
      <c r="O96" s="65"/>
      <c r="P96" s="65"/>
    </row>
    <row r="97" spans="1:16" s="5" customFormat="1" ht="47.25">
      <c r="A97" s="61">
        <v>79</v>
      </c>
      <c r="B97" s="62"/>
      <c r="C97" s="127" t="s">
        <v>221</v>
      </c>
      <c r="D97" s="108" t="s">
        <v>223</v>
      </c>
      <c r="E97" s="78">
        <v>25</v>
      </c>
      <c r="F97" s="65"/>
      <c r="G97" s="65"/>
      <c r="H97" s="66"/>
      <c r="I97" s="66"/>
      <c r="J97" s="66"/>
      <c r="K97" s="65"/>
      <c r="L97" s="65"/>
      <c r="M97" s="65"/>
      <c r="N97" s="65"/>
      <c r="O97" s="65"/>
      <c r="P97" s="65"/>
    </row>
    <row r="98" spans="1:16" s="5" customFormat="1" ht="78.75">
      <c r="A98" s="61">
        <v>80</v>
      </c>
      <c r="B98" s="62"/>
      <c r="C98" s="127" t="s">
        <v>222</v>
      </c>
      <c r="D98" s="108" t="s">
        <v>65</v>
      </c>
      <c r="E98" s="80">
        <v>1</v>
      </c>
      <c r="F98" s="65"/>
      <c r="G98" s="65"/>
      <c r="H98" s="66"/>
      <c r="I98" s="66"/>
      <c r="J98" s="66"/>
      <c r="K98" s="65"/>
      <c r="L98" s="65"/>
      <c r="M98" s="65"/>
      <c r="N98" s="65"/>
      <c r="O98" s="65"/>
      <c r="P98" s="65"/>
    </row>
    <row r="99" spans="1:16" s="5" customFormat="1" ht="15">
      <c r="A99" s="56"/>
      <c r="B99" s="48"/>
      <c r="C99" s="215" t="s">
        <v>34</v>
      </c>
      <c r="D99" s="215"/>
      <c r="E99" s="215"/>
      <c r="F99" s="215"/>
      <c r="G99" s="215"/>
      <c r="H99" s="215"/>
      <c r="I99" s="215"/>
      <c r="J99" s="215"/>
      <c r="K99" s="215"/>
      <c r="L99" s="50"/>
      <c r="M99" s="51"/>
      <c r="N99" s="51"/>
      <c r="O99" s="51"/>
      <c r="P99" s="51"/>
    </row>
    <row r="100" spans="1:16" s="5" customFormat="1" ht="15">
      <c r="A100" s="56"/>
      <c r="B100" s="48"/>
      <c r="C100" s="225" t="s">
        <v>0</v>
      </c>
      <c r="D100" s="225"/>
      <c r="E100" s="225"/>
      <c r="F100" s="225"/>
      <c r="G100" s="225"/>
      <c r="H100" s="225"/>
      <c r="I100" s="225"/>
      <c r="J100" s="225"/>
      <c r="K100" s="225"/>
      <c r="L100" s="48"/>
      <c r="M100" s="49"/>
      <c r="N100" s="49"/>
      <c r="O100" s="49"/>
      <c r="P100" s="49"/>
    </row>
    <row r="101" spans="1:16" s="5" customFormat="1" ht="15">
      <c r="A101" s="56"/>
      <c r="B101" s="48"/>
      <c r="C101" s="226" t="s">
        <v>1</v>
      </c>
      <c r="D101" s="226"/>
      <c r="E101" s="226"/>
      <c r="F101" s="226"/>
      <c r="G101" s="226"/>
      <c r="H101" s="226"/>
      <c r="I101" s="226"/>
      <c r="J101" s="226"/>
      <c r="K101" s="226"/>
      <c r="L101" s="49"/>
      <c r="M101" s="50"/>
      <c r="N101" s="50"/>
      <c r="O101" s="50"/>
      <c r="P101" s="51"/>
    </row>
    <row r="102" spans="1:5" ht="12.75">
      <c r="A102" s="42"/>
      <c r="E102" s="31"/>
    </row>
    <row r="103" spans="1:5" ht="12.75">
      <c r="A103" s="42"/>
      <c r="E103" s="31"/>
    </row>
    <row r="104" spans="1:9" s="5" customFormat="1" ht="15">
      <c r="A104" s="208" t="s">
        <v>40</v>
      </c>
      <c r="B104" s="208"/>
      <c r="C104" s="208"/>
      <c r="D104" s="208"/>
      <c r="E104" s="208"/>
      <c r="F104" s="208"/>
      <c r="G104" s="208"/>
      <c r="H104" s="208"/>
      <c r="I104" s="208"/>
    </row>
    <row r="105" spans="1:9" s="5" customFormat="1" ht="15">
      <c r="A105" s="57"/>
      <c r="B105" s="224" t="s">
        <v>41</v>
      </c>
      <c r="C105" s="224"/>
      <c r="D105" s="224"/>
      <c r="E105" s="224"/>
      <c r="F105" s="224"/>
      <c r="G105" s="224"/>
      <c r="H105" s="224"/>
      <c r="I105" s="224"/>
    </row>
    <row r="106" spans="1:9" s="5" customFormat="1" ht="15">
      <c r="A106" s="57"/>
      <c r="B106" s="19"/>
      <c r="C106" s="19"/>
      <c r="D106" s="28"/>
      <c r="E106" s="28"/>
      <c r="F106" s="28"/>
      <c r="G106" s="28"/>
      <c r="H106" s="28"/>
      <c r="I106" s="28"/>
    </row>
    <row r="107" spans="1:9" s="5" customFormat="1" ht="15">
      <c r="A107" s="246" t="s">
        <v>42</v>
      </c>
      <c r="B107" s="246"/>
      <c r="C107" s="246"/>
      <c r="D107" s="246"/>
      <c r="E107" s="246"/>
      <c r="F107" s="246"/>
      <c r="G107" s="246"/>
      <c r="H107" s="246"/>
      <c r="I107" s="246"/>
    </row>
    <row r="108" spans="1:9" s="5" customFormat="1" ht="15">
      <c r="A108" s="57"/>
      <c r="B108" s="224" t="s">
        <v>41</v>
      </c>
      <c r="C108" s="224"/>
      <c r="D108" s="224"/>
      <c r="E108" s="224"/>
      <c r="F108" s="224"/>
      <c r="G108" s="224"/>
      <c r="H108" s="224"/>
      <c r="I108" s="224"/>
    </row>
    <row r="109" spans="1:9" s="5" customFormat="1" ht="15">
      <c r="A109" s="57"/>
      <c r="B109" s="19"/>
      <c r="C109" s="19"/>
      <c r="D109" s="28"/>
      <c r="E109" s="28"/>
      <c r="F109" s="28"/>
      <c r="G109" s="28"/>
      <c r="H109" s="28"/>
      <c r="I109" s="28"/>
    </row>
    <row r="110" spans="1:9" s="5" customFormat="1" ht="15">
      <c r="A110" s="208" t="s">
        <v>43</v>
      </c>
      <c r="B110" s="208"/>
      <c r="C110" s="208"/>
      <c r="D110" s="208"/>
      <c r="E110" s="208"/>
      <c r="F110" s="208"/>
      <c r="G110" s="208"/>
      <c r="H110" s="208"/>
      <c r="I110" s="208"/>
    </row>
  </sheetData>
  <sheetProtection/>
  <mergeCells count="19">
    <mergeCell ref="A11:N11"/>
    <mergeCell ref="F1:J1"/>
    <mergeCell ref="E2:K2"/>
    <mergeCell ref="A12:B12"/>
    <mergeCell ref="A16:A17"/>
    <mergeCell ref="B16:B17"/>
    <mergeCell ref="C16:C17"/>
    <mergeCell ref="D16:D17"/>
    <mergeCell ref="E16:E17"/>
    <mergeCell ref="F16:K16"/>
    <mergeCell ref="A107:I107"/>
    <mergeCell ref="B108:I108"/>
    <mergeCell ref="A110:I110"/>
    <mergeCell ref="L16:P16"/>
    <mergeCell ref="C99:K99"/>
    <mergeCell ref="C100:K100"/>
    <mergeCell ref="C101:K101"/>
    <mergeCell ref="A104:I104"/>
    <mergeCell ref="B105:I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2" sqref="A12:B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5.57421875" style="0" customWidth="1"/>
    <col min="4" max="4" width="7.7109375" style="0" customWidth="1"/>
    <col min="5" max="5" width="11.00390625" style="0" customWidth="1"/>
    <col min="8" max="8" width="7.140625" style="0" customWidth="1"/>
    <col min="9" max="9" width="5.8515625" style="0" customWidth="1"/>
    <col min="10" max="10" width="5.7109375" style="0" customWidth="1"/>
    <col min="11" max="11" width="4.8515625" style="0" customWidth="1"/>
    <col min="12" max="12" width="7.7109375" style="0" customWidth="1"/>
    <col min="13" max="13" width="5.7109375" style="0" customWidth="1"/>
    <col min="14" max="14" width="7.7109375" style="0" customWidth="1"/>
  </cols>
  <sheetData>
    <row r="1" spans="1:13" ht="29.25" customHeight="1">
      <c r="A1" s="42"/>
      <c r="B1" s="30"/>
      <c r="C1" s="30"/>
      <c r="D1" s="30"/>
      <c r="E1" s="30"/>
      <c r="F1" s="213" t="s">
        <v>224</v>
      </c>
      <c r="G1" s="213"/>
      <c r="H1" s="213"/>
      <c r="I1" s="213"/>
      <c r="J1" s="213"/>
      <c r="K1" s="30"/>
      <c r="L1" s="30"/>
      <c r="M1" s="30"/>
    </row>
    <row r="2" spans="1:12" ht="24.75" customHeight="1">
      <c r="A2" s="42"/>
      <c r="D2" s="18"/>
      <c r="E2" s="204" t="s">
        <v>70</v>
      </c>
      <c r="F2" s="204"/>
      <c r="G2" s="204"/>
      <c r="H2" s="204"/>
      <c r="I2" s="204"/>
      <c r="J2" s="204"/>
      <c r="K2" s="204"/>
      <c r="L2" s="18"/>
    </row>
    <row r="3" ht="12.75">
      <c r="A3" s="42"/>
    </row>
    <row r="4" ht="12.75">
      <c r="A4" s="42"/>
    </row>
    <row r="5" spans="1:3" s="5" customFormat="1" ht="15">
      <c r="A5" s="3" t="s">
        <v>8</v>
      </c>
      <c r="B5" s="4"/>
      <c r="C5" s="4"/>
    </row>
    <row r="6" spans="1:3" s="5" customFormat="1" ht="15">
      <c r="A6" s="4" t="s">
        <v>9</v>
      </c>
      <c r="B6" s="6"/>
      <c r="C6" s="6"/>
    </row>
    <row r="7" spans="1:3" s="5" customFormat="1" ht="15">
      <c r="A7" s="4" t="s">
        <v>10</v>
      </c>
      <c r="B7" s="4"/>
      <c r="C7" s="4"/>
    </row>
    <row r="9" spans="1:6" s="5" customFormat="1" ht="15">
      <c r="A9" s="7" t="s">
        <v>511</v>
      </c>
      <c r="B9" s="7"/>
      <c r="C9" s="7"/>
      <c r="D9" s="7"/>
      <c r="E9" s="7"/>
      <c r="F9" s="7"/>
    </row>
    <row r="10" s="5" customFormat="1" ht="15">
      <c r="A10" s="5" t="s">
        <v>56</v>
      </c>
    </row>
    <row r="11" spans="1:14" s="8" customFormat="1" ht="15">
      <c r="A11" s="190" t="s">
        <v>515</v>
      </c>
      <c r="B11" s="190"/>
      <c r="C11" s="190"/>
      <c r="D11" s="190"/>
      <c r="E11" s="190"/>
      <c r="F11" s="190"/>
      <c r="G11" s="190"/>
      <c r="H11" s="190"/>
      <c r="I11" s="190"/>
      <c r="J11" s="190"/>
      <c r="K11" s="260"/>
      <c r="L11" s="260"/>
      <c r="M11" s="260"/>
      <c r="N11" s="260"/>
    </row>
    <row r="12" spans="1:2" ht="15.75">
      <c r="A12" s="191" t="s">
        <v>11</v>
      </c>
      <c r="B12" s="191"/>
    </row>
    <row r="13" spans="10:11" ht="15">
      <c r="J13" s="29" t="s">
        <v>44</v>
      </c>
      <c r="K13" s="29"/>
    </row>
    <row r="14" spans="1:11" ht="15">
      <c r="A14" s="94" t="s">
        <v>109</v>
      </c>
      <c r="B14" s="94"/>
      <c r="C14" s="94"/>
      <c r="D14" s="94"/>
      <c r="E14" s="94"/>
      <c r="F14" s="5"/>
      <c r="G14" s="5"/>
      <c r="H14" s="7"/>
      <c r="J14" s="7" t="s">
        <v>45</v>
      </c>
      <c r="K14" s="7"/>
    </row>
    <row r="15" spans="1:17" ht="15">
      <c r="A15" s="42"/>
      <c r="E15" s="31"/>
      <c r="M15" s="5"/>
      <c r="N15" s="5"/>
      <c r="O15" s="33"/>
      <c r="P15" s="34"/>
      <c r="Q15" s="35"/>
    </row>
    <row r="16" spans="1:16" s="5" customFormat="1" ht="15">
      <c r="A16" s="243" t="s">
        <v>25</v>
      </c>
      <c r="B16" s="244" t="s">
        <v>26</v>
      </c>
      <c r="C16" s="245" t="s">
        <v>46</v>
      </c>
      <c r="D16" s="244" t="s">
        <v>47</v>
      </c>
      <c r="E16" s="243" t="s">
        <v>48</v>
      </c>
      <c r="F16" s="242" t="s">
        <v>49</v>
      </c>
      <c r="G16" s="242"/>
      <c r="H16" s="242"/>
      <c r="I16" s="242"/>
      <c r="J16" s="242"/>
      <c r="K16" s="242"/>
      <c r="L16" s="242" t="s">
        <v>50</v>
      </c>
      <c r="M16" s="242"/>
      <c r="N16" s="242"/>
      <c r="O16" s="242"/>
      <c r="P16" s="242"/>
    </row>
    <row r="17" spans="1:16" s="5" customFormat="1" ht="67.5" customHeight="1">
      <c r="A17" s="243"/>
      <c r="B17" s="244"/>
      <c r="C17" s="245"/>
      <c r="D17" s="244"/>
      <c r="E17" s="243"/>
      <c r="F17" s="67" t="s">
        <v>51</v>
      </c>
      <c r="G17" s="67" t="s">
        <v>52</v>
      </c>
      <c r="H17" s="68" t="s">
        <v>31</v>
      </c>
      <c r="I17" s="67" t="s">
        <v>32</v>
      </c>
      <c r="J17" s="67" t="s">
        <v>33</v>
      </c>
      <c r="K17" s="67" t="s">
        <v>53</v>
      </c>
      <c r="L17" s="67" t="s">
        <v>54</v>
      </c>
      <c r="M17" s="67" t="s">
        <v>31</v>
      </c>
      <c r="N17" s="67" t="s">
        <v>32</v>
      </c>
      <c r="O17" s="67" t="s">
        <v>33</v>
      </c>
      <c r="P17" s="67" t="s">
        <v>55</v>
      </c>
    </row>
    <row r="18" spans="1:16" s="5" customFormat="1" ht="15">
      <c r="A18" s="61">
        <v>1</v>
      </c>
      <c r="B18" s="62">
        <v>2</v>
      </c>
      <c r="C18" s="63">
        <v>3</v>
      </c>
      <c r="D18" s="63">
        <v>4</v>
      </c>
      <c r="E18" s="64">
        <v>5</v>
      </c>
      <c r="F18" s="65">
        <v>6</v>
      </c>
      <c r="G18" s="65">
        <v>7</v>
      </c>
      <c r="H18" s="66">
        <v>8</v>
      </c>
      <c r="I18" s="66">
        <v>9</v>
      </c>
      <c r="J18" s="66">
        <v>10</v>
      </c>
      <c r="K18" s="65">
        <v>11</v>
      </c>
      <c r="L18" s="65">
        <v>12</v>
      </c>
      <c r="M18" s="65">
        <v>13</v>
      </c>
      <c r="N18" s="65">
        <v>14</v>
      </c>
      <c r="O18" s="65">
        <v>15</v>
      </c>
      <c r="P18" s="65">
        <v>16</v>
      </c>
    </row>
    <row r="19" spans="1:16" s="5" customFormat="1" ht="15.75">
      <c r="A19" s="61"/>
      <c r="B19" s="62"/>
      <c r="C19" s="142" t="s">
        <v>225</v>
      </c>
      <c r="D19" s="135"/>
      <c r="E19" s="136"/>
      <c r="F19" s="65"/>
      <c r="G19" s="65"/>
      <c r="H19" s="66"/>
      <c r="I19" s="66"/>
      <c r="J19" s="66"/>
      <c r="K19" s="65"/>
      <c r="L19" s="65"/>
      <c r="M19" s="65"/>
      <c r="N19" s="65"/>
      <c r="O19" s="65"/>
      <c r="P19" s="65"/>
    </row>
    <row r="20" spans="1:16" s="5" customFormat="1" ht="30">
      <c r="A20" s="61"/>
      <c r="B20" s="62"/>
      <c r="C20" s="137" t="s">
        <v>226</v>
      </c>
      <c r="D20" s="138" t="s">
        <v>107</v>
      </c>
      <c r="E20" s="113">
        <v>1093.13</v>
      </c>
      <c r="F20" s="65"/>
      <c r="G20" s="65"/>
      <c r="H20" s="66"/>
      <c r="I20" s="66"/>
      <c r="J20" s="66"/>
      <c r="K20" s="65"/>
      <c r="L20" s="65"/>
      <c r="M20" s="65"/>
      <c r="N20" s="65"/>
      <c r="O20" s="65"/>
      <c r="P20" s="65"/>
    </row>
    <row r="21" spans="1:16" s="5" customFormat="1" ht="30">
      <c r="A21" s="61"/>
      <c r="B21" s="62"/>
      <c r="C21" s="137" t="s">
        <v>227</v>
      </c>
      <c r="D21" s="138" t="s">
        <v>107</v>
      </c>
      <c r="E21" s="113">
        <v>1093.13</v>
      </c>
      <c r="F21" s="65"/>
      <c r="G21" s="65"/>
      <c r="H21" s="66"/>
      <c r="I21" s="66"/>
      <c r="J21" s="66"/>
      <c r="K21" s="65"/>
      <c r="L21" s="65"/>
      <c r="M21" s="65"/>
      <c r="N21" s="65"/>
      <c r="O21" s="65"/>
      <c r="P21" s="65"/>
    </row>
    <row r="22" spans="1:16" s="5" customFormat="1" ht="30">
      <c r="A22" s="61"/>
      <c r="B22" s="62"/>
      <c r="C22" s="137" t="s">
        <v>228</v>
      </c>
      <c r="D22" s="138" t="s">
        <v>107</v>
      </c>
      <c r="E22" s="113">
        <v>932.85</v>
      </c>
      <c r="F22" s="65"/>
      <c r="G22" s="65"/>
      <c r="H22" s="66"/>
      <c r="I22" s="66"/>
      <c r="J22" s="66"/>
      <c r="K22" s="65"/>
      <c r="L22" s="65"/>
      <c r="M22" s="65"/>
      <c r="N22" s="65"/>
      <c r="O22" s="65"/>
      <c r="P22" s="65"/>
    </row>
    <row r="23" spans="1:16" s="5" customFormat="1" ht="30">
      <c r="A23" s="61"/>
      <c r="B23" s="62"/>
      <c r="C23" s="137" t="s">
        <v>229</v>
      </c>
      <c r="D23" s="138" t="s">
        <v>107</v>
      </c>
      <c r="E23" s="113">
        <v>932.85</v>
      </c>
      <c r="F23" s="65"/>
      <c r="G23" s="65"/>
      <c r="H23" s="66"/>
      <c r="I23" s="66"/>
      <c r="J23" s="66"/>
      <c r="K23" s="65"/>
      <c r="L23" s="65"/>
      <c r="M23" s="65"/>
      <c r="N23" s="65"/>
      <c r="O23" s="65"/>
      <c r="P23" s="65"/>
    </row>
    <row r="24" spans="1:16" s="5" customFormat="1" ht="45">
      <c r="A24" s="61"/>
      <c r="B24" s="62"/>
      <c r="C24" s="137" t="s">
        <v>230</v>
      </c>
      <c r="D24" s="138" t="s">
        <v>107</v>
      </c>
      <c r="E24" s="113">
        <v>168.37</v>
      </c>
      <c r="F24" s="65"/>
      <c r="G24" s="65"/>
      <c r="H24" s="66"/>
      <c r="I24" s="66"/>
      <c r="J24" s="66"/>
      <c r="K24" s="65"/>
      <c r="L24" s="65"/>
      <c r="M24" s="65"/>
      <c r="N24" s="65"/>
      <c r="O24" s="65"/>
      <c r="P24" s="65"/>
    </row>
    <row r="25" spans="1:16" s="5" customFormat="1" ht="30">
      <c r="A25" s="61"/>
      <c r="B25" s="62"/>
      <c r="C25" s="137" t="s">
        <v>231</v>
      </c>
      <c r="D25" s="138" t="s">
        <v>107</v>
      </c>
      <c r="E25" s="113">
        <v>168.37</v>
      </c>
      <c r="F25" s="65"/>
      <c r="G25" s="65"/>
      <c r="H25" s="66"/>
      <c r="I25" s="66"/>
      <c r="J25" s="66"/>
      <c r="K25" s="65"/>
      <c r="L25" s="65"/>
      <c r="M25" s="65"/>
      <c r="N25" s="65"/>
      <c r="O25" s="65"/>
      <c r="P25" s="65"/>
    </row>
    <row r="26" spans="1:16" s="5" customFormat="1" ht="18">
      <c r="A26" s="61"/>
      <c r="B26" s="62"/>
      <c r="C26" s="137" t="s">
        <v>232</v>
      </c>
      <c r="D26" s="110" t="s">
        <v>107</v>
      </c>
      <c r="E26" s="113">
        <v>210</v>
      </c>
      <c r="F26" s="65"/>
      <c r="G26" s="65"/>
      <c r="H26" s="66"/>
      <c r="I26" s="66"/>
      <c r="J26" s="66"/>
      <c r="K26" s="65"/>
      <c r="L26" s="65"/>
      <c r="M26" s="65"/>
      <c r="N26" s="65"/>
      <c r="O26" s="65"/>
      <c r="P26" s="65"/>
    </row>
    <row r="27" spans="1:16" s="5" customFormat="1" ht="18">
      <c r="A27" s="61"/>
      <c r="B27" s="62"/>
      <c r="C27" s="137" t="s">
        <v>233</v>
      </c>
      <c r="D27" s="110" t="s">
        <v>107</v>
      </c>
      <c r="E27" s="113">
        <v>108</v>
      </c>
      <c r="F27" s="65"/>
      <c r="G27" s="65"/>
      <c r="H27" s="66"/>
      <c r="I27" s="66"/>
      <c r="J27" s="66"/>
      <c r="K27" s="65"/>
      <c r="L27" s="65"/>
      <c r="M27" s="65"/>
      <c r="N27" s="65"/>
      <c r="O27" s="65"/>
      <c r="P27" s="65"/>
    </row>
    <row r="28" spans="1:16" s="5" customFormat="1" ht="30">
      <c r="A28" s="61"/>
      <c r="B28" s="62"/>
      <c r="C28" s="139" t="s">
        <v>234</v>
      </c>
      <c r="D28" s="121" t="s">
        <v>107</v>
      </c>
      <c r="E28" s="140">
        <v>210</v>
      </c>
      <c r="F28" s="65"/>
      <c r="G28" s="65"/>
      <c r="H28" s="66"/>
      <c r="I28" s="66"/>
      <c r="J28" s="66"/>
      <c r="K28" s="65"/>
      <c r="L28" s="65"/>
      <c r="M28" s="65"/>
      <c r="N28" s="65"/>
      <c r="O28" s="65"/>
      <c r="P28" s="65"/>
    </row>
    <row r="29" spans="1:16" s="5" customFormat="1" ht="60">
      <c r="A29" s="61"/>
      <c r="B29" s="62"/>
      <c r="C29" s="81" t="s">
        <v>235</v>
      </c>
      <c r="D29" s="82" t="s">
        <v>107</v>
      </c>
      <c r="E29" s="86">
        <v>14</v>
      </c>
      <c r="F29" s="65"/>
      <c r="G29" s="65"/>
      <c r="H29" s="66"/>
      <c r="I29" s="66"/>
      <c r="J29" s="66"/>
      <c r="K29" s="65"/>
      <c r="L29" s="65"/>
      <c r="M29" s="65"/>
      <c r="N29" s="65"/>
      <c r="O29" s="65"/>
      <c r="P29" s="65"/>
    </row>
    <row r="30" spans="1:16" s="5" customFormat="1" ht="15">
      <c r="A30" s="61"/>
      <c r="B30" s="62"/>
      <c r="C30" s="142" t="s">
        <v>236</v>
      </c>
      <c r="D30" s="138"/>
      <c r="E30" s="113"/>
      <c r="F30" s="65"/>
      <c r="G30" s="65"/>
      <c r="H30" s="66"/>
      <c r="I30" s="66"/>
      <c r="J30" s="66"/>
      <c r="K30" s="65"/>
      <c r="L30" s="65"/>
      <c r="M30" s="65"/>
      <c r="N30" s="65"/>
      <c r="O30" s="65"/>
      <c r="P30" s="65"/>
    </row>
    <row r="31" spans="1:16" s="5" customFormat="1" ht="45">
      <c r="A31" s="61"/>
      <c r="B31" s="62"/>
      <c r="C31" s="81" t="s">
        <v>237</v>
      </c>
      <c r="D31" s="82" t="s">
        <v>107</v>
      </c>
      <c r="E31" s="86">
        <v>239.57</v>
      </c>
      <c r="F31" s="65"/>
      <c r="G31" s="65"/>
      <c r="H31" s="66"/>
      <c r="I31" s="66"/>
      <c r="J31" s="66"/>
      <c r="K31" s="65"/>
      <c r="L31" s="65"/>
      <c r="M31" s="65"/>
      <c r="N31" s="65"/>
      <c r="O31" s="65"/>
      <c r="P31" s="65"/>
    </row>
    <row r="32" spans="1:16" s="5" customFormat="1" ht="45">
      <c r="A32" s="61"/>
      <c r="B32" s="62"/>
      <c r="C32" s="81" t="s">
        <v>238</v>
      </c>
      <c r="D32" s="82" t="s">
        <v>107</v>
      </c>
      <c r="E32" s="86">
        <v>10.3</v>
      </c>
      <c r="F32" s="65"/>
      <c r="G32" s="65"/>
      <c r="H32" s="66"/>
      <c r="I32" s="66"/>
      <c r="J32" s="66"/>
      <c r="K32" s="65"/>
      <c r="L32" s="65"/>
      <c r="M32" s="65"/>
      <c r="N32" s="65"/>
      <c r="O32" s="65"/>
      <c r="P32" s="65"/>
    </row>
    <row r="33" spans="1:16" s="5" customFormat="1" ht="30">
      <c r="A33" s="61"/>
      <c r="B33" s="62"/>
      <c r="C33" s="81" t="s">
        <v>239</v>
      </c>
      <c r="D33" s="82" t="s">
        <v>107</v>
      </c>
      <c r="E33" s="86">
        <v>88.3</v>
      </c>
      <c r="F33" s="65"/>
      <c r="G33" s="65"/>
      <c r="H33" s="66"/>
      <c r="I33" s="66"/>
      <c r="J33" s="66"/>
      <c r="K33" s="65"/>
      <c r="L33" s="65"/>
      <c r="M33" s="65"/>
      <c r="N33" s="65"/>
      <c r="O33" s="65"/>
      <c r="P33" s="65"/>
    </row>
    <row r="34" spans="1:16" s="5" customFormat="1" ht="18">
      <c r="A34" s="61"/>
      <c r="B34" s="62"/>
      <c r="C34" s="81" t="s">
        <v>240</v>
      </c>
      <c r="D34" s="82" t="s">
        <v>107</v>
      </c>
      <c r="E34" s="141">
        <f>228.68</f>
        <v>228.68</v>
      </c>
      <c r="F34" s="65"/>
      <c r="G34" s="65"/>
      <c r="H34" s="66"/>
      <c r="I34" s="66"/>
      <c r="J34" s="66"/>
      <c r="K34" s="65"/>
      <c r="L34" s="65"/>
      <c r="M34" s="65"/>
      <c r="N34" s="65"/>
      <c r="O34" s="65"/>
      <c r="P34" s="65"/>
    </row>
    <row r="35" spans="1:16" s="5" customFormat="1" ht="18">
      <c r="A35" s="61"/>
      <c r="B35" s="62"/>
      <c r="C35" s="81" t="s">
        <v>241</v>
      </c>
      <c r="D35" s="82" t="s">
        <v>107</v>
      </c>
      <c r="E35" s="86">
        <f>E33+E34</f>
        <v>316.98</v>
      </c>
      <c r="F35" s="65"/>
      <c r="G35" s="65"/>
      <c r="H35" s="66"/>
      <c r="I35" s="66"/>
      <c r="J35" s="66"/>
      <c r="K35" s="65"/>
      <c r="L35" s="65"/>
      <c r="M35" s="65"/>
      <c r="N35" s="65"/>
      <c r="O35" s="65"/>
      <c r="P35" s="65"/>
    </row>
    <row r="36" spans="1:16" s="5" customFormat="1" ht="18">
      <c r="A36" s="61"/>
      <c r="B36" s="62"/>
      <c r="C36" s="81" t="s">
        <v>242</v>
      </c>
      <c r="D36" s="82" t="s">
        <v>107</v>
      </c>
      <c r="E36" s="86">
        <f>E35</f>
        <v>316.98</v>
      </c>
      <c r="F36" s="65"/>
      <c r="G36" s="65"/>
      <c r="H36" s="66"/>
      <c r="I36" s="66"/>
      <c r="J36" s="66"/>
      <c r="K36" s="65"/>
      <c r="L36" s="65"/>
      <c r="M36" s="65"/>
      <c r="N36" s="65"/>
      <c r="O36" s="65"/>
      <c r="P36" s="65"/>
    </row>
    <row r="37" spans="1:16" s="5" customFormat="1" ht="30">
      <c r="A37" s="61"/>
      <c r="B37" s="62"/>
      <c r="C37" s="81" t="s">
        <v>243</v>
      </c>
      <c r="D37" s="82" t="s">
        <v>107</v>
      </c>
      <c r="E37" s="86">
        <f>E36</f>
        <v>316.98</v>
      </c>
      <c r="F37" s="65"/>
      <c r="G37" s="65"/>
      <c r="H37" s="66"/>
      <c r="I37" s="66"/>
      <c r="J37" s="66"/>
      <c r="K37" s="65"/>
      <c r="L37" s="65"/>
      <c r="M37" s="65"/>
      <c r="N37" s="65"/>
      <c r="O37" s="65"/>
      <c r="P37" s="65"/>
    </row>
    <row r="38" spans="1:16" s="5" customFormat="1" ht="30">
      <c r="A38" s="61"/>
      <c r="B38" s="62"/>
      <c r="C38" s="81" t="s">
        <v>244</v>
      </c>
      <c r="D38" s="82"/>
      <c r="E38" s="86">
        <v>12.86</v>
      </c>
      <c r="F38" s="65"/>
      <c r="G38" s="65"/>
      <c r="H38" s="66"/>
      <c r="I38" s="66"/>
      <c r="J38" s="66"/>
      <c r="K38" s="65"/>
      <c r="L38" s="65"/>
      <c r="M38" s="65"/>
      <c r="N38" s="65"/>
      <c r="O38" s="65"/>
      <c r="P38" s="65"/>
    </row>
    <row r="39" spans="1:16" s="5" customFormat="1" ht="30">
      <c r="A39" s="61"/>
      <c r="B39" s="62"/>
      <c r="C39" s="81" t="s">
        <v>245</v>
      </c>
      <c r="D39" s="82"/>
      <c r="E39" s="86">
        <v>189.83</v>
      </c>
      <c r="F39" s="65"/>
      <c r="G39" s="65"/>
      <c r="H39" s="66"/>
      <c r="I39" s="66"/>
      <c r="J39" s="66"/>
      <c r="K39" s="65"/>
      <c r="L39" s="65"/>
      <c r="M39" s="65"/>
      <c r="N39" s="65"/>
      <c r="O39" s="65"/>
      <c r="P39" s="65"/>
    </row>
    <row r="40" spans="1:16" s="5" customFormat="1" ht="15">
      <c r="A40" s="56"/>
      <c r="B40" s="48"/>
      <c r="C40" s="215" t="s">
        <v>34</v>
      </c>
      <c r="D40" s="215"/>
      <c r="E40" s="215"/>
      <c r="F40" s="215"/>
      <c r="G40" s="215"/>
      <c r="H40" s="215"/>
      <c r="I40" s="215"/>
      <c r="J40" s="215"/>
      <c r="K40" s="215"/>
      <c r="L40" s="50"/>
      <c r="M40" s="51"/>
      <c r="N40" s="51"/>
      <c r="O40" s="51"/>
      <c r="P40" s="51"/>
    </row>
    <row r="41" spans="1:16" s="5" customFormat="1" ht="15">
      <c r="A41" s="56"/>
      <c r="B41" s="48"/>
      <c r="C41" s="225" t="s">
        <v>0</v>
      </c>
      <c r="D41" s="225"/>
      <c r="E41" s="225"/>
      <c r="F41" s="225"/>
      <c r="G41" s="225"/>
      <c r="H41" s="225"/>
      <c r="I41" s="225"/>
      <c r="J41" s="225"/>
      <c r="K41" s="225"/>
      <c r="L41" s="48"/>
      <c r="M41" s="49"/>
      <c r="N41" s="49"/>
      <c r="O41" s="49"/>
      <c r="P41" s="49"/>
    </row>
    <row r="42" spans="1:16" s="5" customFormat="1" ht="15">
      <c r="A42" s="56"/>
      <c r="B42" s="48"/>
      <c r="C42" s="226" t="s">
        <v>1</v>
      </c>
      <c r="D42" s="226"/>
      <c r="E42" s="226"/>
      <c r="F42" s="226"/>
      <c r="G42" s="226"/>
      <c r="H42" s="226"/>
      <c r="I42" s="226"/>
      <c r="J42" s="226"/>
      <c r="K42" s="226"/>
      <c r="L42" s="49"/>
      <c r="M42" s="50"/>
      <c r="N42" s="50"/>
      <c r="O42" s="50"/>
      <c r="P42" s="51"/>
    </row>
    <row r="43" spans="1:5" ht="12.75">
      <c r="A43" s="42"/>
      <c r="E43" s="31"/>
    </row>
    <row r="44" spans="1:5" ht="12.75">
      <c r="A44" s="42"/>
      <c r="E44" s="31"/>
    </row>
    <row r="45" spans="1:9" s="5" customFormat="1" ht="15">
      <c r="A45" s="208" t="s">
        <v>40</v>
      </c>
      <c r="B45" s="208"/>
      <c r="C45" s="208"/>
      <c r="D45" s="208"/>
      <c r="E45" s="208"/>
      <c r="F45" s="208"/>
      <c r="G45" s="208"/>
      <c r="H45" s="208"/>
      <c r="I45" s="208"/>
    </row>
    <row r="46" spans="1:9" s="5" customFormat="1" ht="15">
      <c r="A46" s="57"/>
      <c r="B46" s="224" t="s">
        <v>41</v>
      </c>
      <c r="C46" s="224"/>
      <c r="D46" s="224"/>
      <c r="E46" s="224"/>
      <c r="F46" s="224"/>
      <c r="G46" s="224"/>
      <c r="H46" s="224"/>
      <c r="I46" s="224"/>
    </row>
    <row r="47" spans="1:9" s="5" customFormat="1" ht="15">
      <c r="A47" s="57"/>
      <c r="B47" s="19"/>
      <c r="C47" s="19"/>
      <c r="D47" s="28"/>
      <c r="E47" s="28"/>
      <c r="F47" s="28"/>
      <c r="G47" s="28"/>
      <c r="H47" s="28"/>
      <c r="I47" s="28"/>
    </row>
    <row r="48" spans="1:9" s="5" customFormat="1" ht="15">
      <c r="A48" s="246" t="s">
        <v>42</v>
      </c>
      <c r="B48" s="246"/>
      <c r="C48" s="246"/>
      <c r="D48" s="246"/>
      <c r="E48" s="246"/>
      <c r="F48" s="246"/>
      <c r="G48" s="246"/>
      <c r="H48" s="246"/>
      <c r="I48" s="246"/>
    </row>
    <row r="49" spans="1:9" s="5" customFormat="1" ht="15">
      <c r="A49" s="57"/>
      <c r="B49" s="224" t="s">
        <v>41</v>
      </c>
      <c r="C49" s="224"/>
      <c r="D49" s="224"/>
      <c r="E49" s="224"/>
      <c r="F49" s="224"/>
      <c r="G49" s="224"/>
      <c r="H49" s="224"/>
      <c r="I49" s="224"/>
    </row>
    <row r="50" spans="1:9" s="5" customFormat="1" ht="15">
      <c r="A50" s="57"/>
      <c r="B50" s="19"/>
      <c r="C50" s="19"/>
      <c r="D50" s="28"/>
      <c r="E50" s="28"/>
      <c r="F50" s="28"/>
      <c r="G50" s="28"/>
      <c r="H50" s="28"/>
      <c r="I50" s="28"/>
    </row>
    <row r="51" spans="1:9" s="5" customFormat="1" ht="15">
      <c r="A51" s="208" t="s">
        <v>43</v>
      </c>
      <c r="B51" s="208"/>
      <c r="C51" s="208"/>
      <c r="D51" s="208"/>
      <c r="E51" s="208"/>
      <c r="F51" s="208"/>
      <c r="G51" s="208"/>
      <c r="H51" s="208"/>
      <c r="I51" s="208"/>
    </row>
  </sheetData>
  <sheetProtection/>
  <mergeCells count="19">
    <mergeCell ref="A11:N11"/>
    <mergeCell ref="F1:J1"/>
    <mergeCell ref="E2:K2"/>
    <mergeCell ref="A12:B12"/>
    <mergeCell ref="A16:A17"/>
    <mergeCell ref="B16:B17"/>
    <mergeCell ref="C16:C17"/>
    <mergeCell ref="D16:D17"/>
    <mergeCell ref="E16:E17"/>
    <mergeCell ref="F16:K16"/>
    <mergeCell ref="A48:I48"/>
    <mergeCell ref="B49:I49"/>
    <mergeCell ref="A51:I51"/>
    <mergeCell ref="L16:P16"/>
    <mergeCell ref="C40:K40"/>
    <mergeCell ref="C41:K41"/>
    <mergeCell ref="C42:K42"/>
    <mergeCell ref="A45:I45"/>
    <mergeCell ref="B46: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Iluta</dc:creator>
  <cp:keywords/>
  <dc:description/>
  <cp:lastModifiedBy>Signe</cp:lastModifiedBy>
  <cp:lastPrinted>2012-02-24T09:34:39Z</cp:lastPrinted>
  <dcterms:created xsi:type="dcterms:W3CDTF">2012-02-05T17:04:05Z</dcterms:created>
  <dcterms:modified xsi:type="dcterms:W3CDTF">2012-02-24T09:43:59Z</dcterms:modified>
  <cp:category/>
  <cp:version/>
  <cp:contentType/>
  <cp:contentStatus/>
</cp:coreProperties>
</file>