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95" windowWidth="15120" windowHeight="7575"/>
  </bookViews>
  <sheets>
    <sheet name="Kopsavilkuma pa gadu" sheetId="2" r:id="rId1"/>
  </sheets>
  <calcPr calcId="145621"/>
</workbook>
</file>

<file path=xl/calcChain.xml><?xml version="1.0" encoding="utf-8"?>
<calcChain xmlns="http://schemas.openxmlformats.org/spreadsheetml/2006/main">
  <c r="J43" i="2" l="1"/>
  <c r="L43" i="2"/>
  <c r="J23" i="2"/>
  <c r="L23" i="2"/>
  <c r="J31" i="2" l="1"/>
  <c r="J32" i="2"/>
  <c r="J33" i="2"/>
  <c r="J34" i="2"/>
  <c r="J35" i="2"/>
  <c r="J36" i="2"/>
  <c r="J37" i="2"/>
  <c r="J38" i="2"/>
  <c r="J39" i="2"/>
  <c r="J40" i="2"/>
  <c r="J41" i="2"/>
  <c r="J42" i="2"/>
  <c r="J44" i="2"/>
  <c r="J45" i="2"/>
  <c r="J46" i="2"/>
  <c r="J47" i="2"/>
  <c r="J48" i="2"/>
  <c r="J49" i="2"/>
  <c r="J50" i="2"/>
  <c r="J51" i="2"/>
  <c r="J52" i="2"/>
  <c r="J53" i="2"/>
  <c r="J30" i="2"/>
  <c r="J28" i="2"/>
  <c r="J26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4" i="2"/>
  <c r="J7" i="2"/>
  <c r="C58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4" i="2"/>
  <c r="L45" i="2"/>
  <c r="L46" i="2"/>
  <c r="L47" i="2"/>
  <c r="L48" i="2"/>
  <c r="L49" i="2"/>
  <c r="L50" i="2"/>
  <c r="L51" i="2"/>
  <c r="L52" i="2"/>
  <c r="L53" i="2"/>
  <c r="L7" i="2"/>
  <c r="C54" i="2" l="1"/>
  <c r="L54" i="2" s="1"/>
  <c r="J54" i="2" l="1"/>
  <c r="C59" i="2" s="1"/>
</calcChain>
</file>

<file path=xl/sharedStrings.xml><?xml version="1.0" encoding="utf-8"?>
<sst xmlns="http://schemas.openxmlformats.org/spreadsheetml/2006/main" count="92" uniqueCount="92">
  <si>
    <t>Nr.</t>
  </si>
  <si>
    <t>Aktivitātes</t>
  </si>
  <si>
    <t>Pamatlīdzekļu iegāde</t>
  </si>
  <si>
    <t>Informatīvie materiāli</t>
  </si>
  <si>
    <t>3.</t>
  </si>
  <si>
    <t>1.</t>
  </si>
  <si>
    <t>2.</t>
  </si>
  <si>
    <t>Mācības, semināri, kursi uzņēmējiem</t>
  </si>
  <si>
    <t>4.</t>
  </si>
  <si>
    <t>Mācības un kapacitātes stiprināšana Uzņēmējdarbības nodaļai</t>
  </si>
  <si>
    <t>5.</t>
  </si>
  <si>
    <t>Mārketinga pasākumi novada uzņēmējiem</t>
  </si>
  <si>
    <t>6.</t>
  </si>
  <si>
    <t xml:space="preserve">Komandējumi un ārzemju braucieni </t>
  </si>
  <si>
    <t>7.</t>
  </si>
  <si>
    <t>Pasākumi</t>
  </si>
  <si>
    <t>Mārketinga materiāli, reprezentācijas un administrācijas izdevumi  (bukleti, baneri, plakāti)</t>
  </si>
  <si>
    <t>Līdzekļi neparedzētām aktivitātēm</t>
  </si>
  <si>
    <t>8.</t>
  </si>
  <si>
    <t>9.</t>
  </si>
  <si>
    <t>Atlikums</t>
  </si>
  <si>
    <t xml:space="preserve">Iztērēts </t>
  </si>
  <si>
    <t>Tūrisma informācijas centra iekārtošana</t>
  </si>
  <si>
    <t>Atbalsts projektam ''Ražots Madonas novadā''</t>
  </si>
  <si>
    <t>Uzņemēju Sporta spēles</t>
  </si>
  <si>
    <t>Atbalsts Augstāko izglītības iestāžu projektiem Madonas novadā</t>
  </si>
  <si>
    <t>Atbalsts nodarbinātības pasākumiem (tai skaitā karjeras nedēļa un jauniešu vasara nodarbinātības programma)</t>
  </si>
  <si>
    <t>Poligrāfiskie izdevumi:</t>
  </si>
  <si>
    <t xml:space="preserve">„Madonas novada tūrisma ceļvedis” </t>
  </si>
  <si>
    <t>Dalība „Vidzemes tūrisma asociācijā” (biedru nauda, līdzfinansējums kartes „Vidzeme” izdošanā, u.c. pasākumi).</t>
  </si>
  <si>
    <t>Dalība „Latvijas tūrisma informācijas centru asociācijā”.</t>
  </si>
  <si>
    <t>Tūrisma veicināšanas pasākumi:</t>
  </si>
  <si>
    <t>Dalība tūrisma izstādēs Latvija, Igaunija.</t>
  </si>
  <si>
    <t>Tūroperatoru vizītes organizēšana.</t>
  </si>
  <si>
    <t>Video klipa par Madonas novada tūrisma piedāvājumu sagatavošana.</t>
  </si>
  <si>
    <t>Madonas novada vasaras tūrisma sezonas akcijas organizēšana.</t>
  </si>
  <si>
    <t>Madonas novada velo dienas organizēšana.</t>
  </si>
  <si>
    <t>Madonas novada gastronomiskā tūrisma piedāvājuma izstrāde.</t>
  </si>
  <si>
    <t>Līdzfinansējums sadarbības pasākumos.</t>
  </si>
  <si>
    <t>Līdzfinansējums tūrisma maršruta pa Teiču dabas rezervāta apkārtni popularizēšanai.</t>
  </si>
  <si>
    <t>Līdzfinansējums tūrisma maršruta pa Vidzemes augstieni popularizēšanai.</t>
  </si>
  <si>
    <t>Līdzfinansējums tūrisma maršrutam pa Lubāna ezera apkārtni popularizēšanai.</t>
  </si>
  <si>
    <t>Madonas novada tūrisma piedāvājuma popularizēšana.</t>
  </si>
  <si>
    <t>Apmācības:</t>
  </si>
  <si>
    <t>Madonas novada gidu apmācību organizēšana.</t>
  </si>
  <si>
    <t>Madonas novada reprezentatīvo materiālu iegāde (suvenīri).</t>
  </si>
  <si>
    <t>Infrastruktūra:</t>
  </si>
  <si>
    <t>Madonas novada tūrisma informācijas stendu un norāžu uzturēšana.</t>
  </si>
  <si>
    <t>Atpūtas vietas izveide pie Lubāna mitrāja tūrisma punkta</t>
  </si>
  <si>
    <r>
      <t>Gaiziņkalna apsaimniekošana</t>
    </r>
    <r>
      <rPr>
        <sz val="12"/>
        <color theme="1"/>
        <rFont val="Calibri"/>
        <family val="2"/>
        <charset val="186"/>
        <scheme val="minor"/>
      </rPr>
      <t xml:space="preserve"> atbilstoši Zemes nomas līgumam no 2012.gada (krūmu ciršana, ainavas veidošana, pļaušana, atkritumu lasīšana, atkritumu izvešana, ceļa uzturēšana, dabas takas tūrisma infrastruktūras uzturēšana un pilnveidošana).</t>
    </r>
  </si>
  <si>
    <t>10.</t>
  </si>
  <si>
    <t xml:space="preserve">11. </t>
  </si>
  <si>
    <t>12.</t>
  </si>
  <si>
    <t>Dalība Tūrisma nozares profesionālajās asociācijās:</t>
  </si>
  <si>
    <t>13.</t>
  </si>
  <si>
    <t>14.</t>
  </si>
  <si>
    <t>15.</t>
  </si>
  <si>
    <t>16.</t>
  </si>
  <si>
    <t>17.</t>
  </si>
  <si>
    <t>Tūrisms</t>
  </si>
  <si>
    <r>
      <t>Ja tiks apstiprināts</t>
    </r>
    <r>
      <rPr>
        <sz val="12"/>
        <color theme="1"/>
        <rFont val="Times New Roman"/>
        <family val="1"/>
        <charset val="186"/>
      </rPr>
      <t xml:space="preserve"> - </t>
    </r>
    <r>
      <rPr>
        <b/>
        <sz val="12"/>
        <color theme="1"/>
        <rFont val="Times New Roman"/>
        <family val="1"/>
        <charset val="186"/>
      </rPr>
      <t xml:space="preserve">Eiropas Kopienas vides finanšu programmas LIFE projekts </t>
    </r>
    <r>
      <rPr>
        <sz val="12"/>
        <color theme="1"/>
        <rFont val="Times New Roman"/>
        <family val="1"/>
        <charset val="186"/>
      </rPr>
      <t>(MNP domes lēmums Nr. 322 no 30.05.2013.). Kopējā projekta finansējums 2014 – 2017.gadam ir 130 000 EUR.</t>
    </r>
  </si>
  <si>
    <t>43 333EUR</t>
  </si>
  <si>
    <t>(1 gadam)</t>
  </si>
  <si>
    <t>KOPĀ</t>
  </si>
  <si>
    <t>Uzņēmēju vizītes pieredzes apmaiņas braucieni (Dalība starptautiskajās izstādēs)</t>
  </si>
  <si>
    <t>Komandējumi un ārzemju braucieni nodaļas darbiniekiem</t>
  </si>
  <si>
    <t>Biznesa ideju konkurss Konkurss Madona Var labāk (divas kārtas)</t>
  </si>
  <si>
    <t>Madonas novada tūrisma mājas lapas uzlabošana</t>
  </si>
  <si>
    <t>Pret 2013</t>
  </si>
  <si>
    <t>Uzņēmējdarbības atbalsta un attīstības nodaļa 2013  gada budžets</t>
  </si>
  <si>
    <t xml:space="preserve">kopā </t>
  </si>
  <si>
    <t>Tūrsima informācijas centra budžets 2013</t>
  </si>
  <si>
    <t xml:space="preserve">18. </t>
  </si>
  <si>
    <t>Programmēšanas apmācību ieviešana ārpus skolām</t>
  </si>
  <si>
    <t>Saimnieciskie izdevumi (kancelejas preces, degviela mēbeles utt)</t>
  </si>
  <si>
    <t>Interaktīvas tūrisma informācijas sistēmas izveide (aplikācijas, interaktīvie ekrāni, reklāmas laukimi)</t>
  </si>
  <si>
    <t>Kopā LVL</t>
  </si>
  <si>
    <t>Darba algas</t>
  </si>
  <si>
    <t xml:space="preserve">Pamatlīdzekļi </t>
  </si>
  <si>
    <t xml:space="preserve">Krājumi </t>
  </si>
  <si>
    <t>Pakalpojumi</t>
  </si>
  <si>
    <t>Līdzfinansējums/Dotācijas</t>
  </si>
  <si>
    <t>Starpība</t>
  </si>
  <si>
    <t>Komandējumi, degviela</t>
  </si>
  <si>
    <t xml:space="preserve"> SUMMA EUR</t>
  </si>
  <si>
    <t>Līdzfinansējums LatESTRu projektā (lēmums nr.323 no 2013.05.30</t>
  </si>
  <si>
    <t>Dalība izstādēs (Riga Food u.c.)</t>
  </si>
  <si>
    <t>Pielikums</t>
  </si>
  <si>
    <t>Madonas novada pašvaldības domes 21.01.2014. lēmumam Nr.34</t>
  </si>
  <si>
    <t>(protokols Nr.2, 10.p.)</t>
  </si>
  <si>
    <t>Domes priekšsēdētājs</t>
  </si>
  <si>
    <t>A.Ceļapīters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</si>
</sst>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Ls&quot;\ #,##0.00"/>
    <numFmt numFmtId="165" formatCode="_-[$Ls-426]\ * #,##0.00_-;\-[$Ls-426]\ * #,##0.00_-;_-[$Ls-426]\ * &quot;-&quot;??_-;_-@_-"/>
    <numFmt numFmtId="166" formatCode="_-[$€-2]\ * #,##0.00_-;\-[$€-2]\ * #,##0.00_-;_-[$€-2]\ * &quot;-&quot;??_-;_-@_-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4" fillId="0" borderId="1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3" fillId="0" borderId="0" xfId="0" applyFont="1"/>
    <xf numFmtId="0" fontId="7" fillId="0" borderId="8" xfId="0" applyFont="1" applyBorder="1" applyAlignment="1">
      <alignment wrapText="1"/>
    </xf>
    <xf numFmtId="0" fontId="0" fillId="0" borderId="18" xfId="0" applyBorder="1"/>
    <xf numFmtId="0" fontId="1" fillId="3" borderId="3" xfId="0" applyFont="1" applyFill="1" applyBorder="1" applyAlignment="1">
      <alignment horizontal="left"/>
    </xf>
    <xf numFmtId="0" fontId="1" fillId="2" borderId="14" xfId="0" applyFont="1" applyFill="1" applyBorder="1" applyAlignment="1"/>
    <xf numFmtId="0" fontId="1" fillId="2" borderId="12" xfId="0" applyFont="1" applyFill="1" applyBorder="1" applyAlignment="1"/>
    <xf numFmtId="0" fontId="1" fillId="3" borderId="5" xfId="0" applyFont="1" applyFill="1" applyBorder="1" applyAlignment="1">
      <alignment wrapText="1"/>
    </xf>
    <xf numFmtId="0" fontId="2" fillId="0" borderId="1" xfId="0" applyFont="1" applyBorder="1"/>
    <xf numFmtId="0" fontId="2" fillId="0" borderId="4" xfId="0" applyFont="1" applyBorder="1" applyAlignment="1">
      <alignment wrapText="1"/>
    </xf>
    <xf numFmtId="0" fontId="1" fillId="0" borderId="0" xfId="0" applyFont="1"/>
    <xf numFmtId="0" fontId="1" fillId="0" borderId="13" xfId="0" applyFont="1" applyBorder="1"/>
    <xf numFmtId="164" fontId="2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1" fillId="3" borderId="8" xfId="0" applyFont="1" applyFill="1" applyBorder="1"/>
    <xf numFmtId="0" fontId="1" fillId="0" borderId="8" xfId="0" applyFont="1" applyBorder="1"/>
    <xf numFmtId="0" fontId="1" fillId="2" borderId="8" xfId="0" applyFont="1" applyFill="1" applyBorder="1" applyAlignment="1"/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23" xfId="0" applyFont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165" fontId="2" fillId="2" borderId="23" xfId="0" applyNumberFormat="1" applyFont="1" applyFill="1" applyBorder="1" applyAlignment="1">
      <alignment horizontal="left"/>
    </xf>
    <xf numFmtId="0" fontId="2" fillId="0" borderId="26" xfId="0" applyFont="1" applyBorder="1"/>
    <xf numFmtId="0" fontId="2" fillId="0" borderId="24" xfId="0" applyFont="1" applyBorder="1"/>
    <xf numFmtId="0" fontId="2" fillId="0" borderId="27" xfId="0" applyFont="1" applyBorder="1"/>
    <xf numFmtId="0" fontId="2" fillId="0" borderId="28" xfId="0" applyFont="1" applyBorder="1"/>
    <xf numFmtId="0" fontId="1" fillId="3" borderId="3" xfId="0" applyFont="1" applyFill="1" applyBorder="1" applyAlignment="1">
      <alignment wrapText="1"/>
    </xf>
    <xf numFmtId="164" fontId="2" fillId="0" borderId="10" xfId="0" applyNumberFormat="1" applyFont="1" applyBorder="1"/>
    <xf numFmtId="164" fontId="2" fillId="0" borderId="20" xfId="0" applyNumberFormat="1" applyFont="1" applyBorder="1"/>
    <xf numFmtId="0" fontId="1" fillId="2" borderId="6" xfId="0" applyFont="1" applyFill="1" applyBorder="1" applyAlignment="1"/>
    <xf numFmtId="165" fontId="2" fillId="2" borderId="19" xfId="0" applyNumberFormat="1" applyFont="1" applyFill="1" applyBorder="1" applyAlignment="1">
      <alignment horizontal="left"/>
    </xf>
    <xf numFmtId="164" fontId="2" fillId="0" borderId="20" xfId="0" applyNumberFormat="1" applyFont="1" applyBorder="1" applyAlignment="1">
      <alignment vertical="center" wrapText="1"/>
    </xf>
    <xf numFmtId="164" fontId="1" fillId="0" borderId="15" xfId="0" applyNumberFormat="1" applyFont="1" applyBorder="1"/>
    <xf numFmtId="0" fontId="1" fillId="3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2" fillId="0" borderId="20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166" fontId="7" fillId="0" borderId="6" xfId="0" applyNumberFormat="1" applyFont="1" applyBorder="1" applyAlignment="1">
      <alignment wrapText="1"/>
    </xf>
    <xf numFmtId="166" fontId="1" fillId="3" borderId="10" xfId="0" applyNumberFormat="1" applyFont="1" applyFill="1" applyBorder="1" applyAlignment="1">
      <alignment wrapText="1"/>
    </xf>
    <xf numFmtId="166" fontId="2" fillId="0" borderId="20" xfId="0" applyNumberFormat="1" applyFont="1" applyBorder="1" applyAlignment="1">
      <alignment wrapText="1"/>
    </xf>
    <xf numFmtId="166" fontId="1" fillId="3" borderId="20" xfId="0" applyNumberFormat="1" applyFont="1" applyFill="1" applyBorder="1" applyAlignment="1">
      <alignment wrapText="1"/>
    </xf>
    <xf numFmtId="166" fontId="1" fillId="3" borderId="22" xfId="0" applyNumberFormat="1" applyFont="1" applyFill="1" applyBorder="1" applyAlignment="1">
      <alignment wrapText="1"/>
    </xf>
    <xf numFmtId="166" fontId="1" fillId="2" borderId="12" xfId="0" applyNumberFormat="1" applyFont="1" applyFill="1" applyBorder="1" applyAlignment="1"/>
    <xf numFmtId="166" fontId="1" fillId="3" borderId="19" xfId="0" applyNumberFormat="1" applyFont="1" applyFill="1" applyBorder="1" applyAlignment="1">
      <alignment horizontal="left"/>
    </xf>
    <xf numFmtId="166" fontId="1" fillId="3" borderId="20" xfId="0" applyNumberFormat="1" applyFont="1" applyFill="1" applyBorder="1" applyAlignment="1">
      <alignment vertical="center" wrapText="1"/>
    </xf>
    <xf numFmtId="166" fontId="2" fillId="0" borderId="20" xfId="0" applyNumberFormat="1" applyFont="1" applyBorder="1" applyAlignment="1">
      <alignment vertical="center" wrapText="1"/>
    </xf>
    <xf numFmtId="166" fontId="1" fillId="3" borderId="21" xfId="0" applyNumberFormat="1" applyFont="1" applyFill="1" applyBorder="1" applyAlignment="1">
      <alignment vertical="center" wrapText="1"/>
    </xf>
    <xf numFmtId="166" fontId="1" fillId="0" borderId="15" xfId="0" applyNumberFormat="1" applyFont="1" applyBorder="1" applyAlignment="1">
      <alignment wrapText="1"/>
    </xf>
    <xf numFmtId="166" fontId="0" fillId="0" borderId="0" xfId="0" applyNumberFormat="1" applyAlignment="1">
      <alignment wrapText="1"/>
    </xf>
    <xf numFmtId="166" fontId="3" fillId="0" borderId="0" xfId="0" applyNumberFormat="1" applyFont="1" applyAlignment="1">
      <alignment wrapText="1"/>
    </xf>
    <xf numFmtId="166" fontId="2" fillId="0" borderId="7" xfId="0" applyNumberFormat="1" applyFont="1" applyBorder="1" applyAlignment="1">
      <alignment horizontal="center" vertical="center" wrapText="1"/>
    </xf>
    <xf numFmtId="166" fontId="2" fillId="0" borderId="2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/>
    <xf numFmtId="0" fontId="0" fillId="0" borderId="0" xfId="0" applyBorder="1"/>
    <xf numFmtId="166" fontId="0" fillId="0" borderId="0" xfId="0" applyNumberFormat="1" applyBorder="1" applyAlignment="1">
      <alignment wrapText="1"/>
    </xf>
    <xf numFmtId="166" fontId="6" fillId="0" borderId="0" xfId="0" applyNumberFormat="1" applyFont="1" applyBorder="1" applyAlignment="1">
      <alignment vertical="center" wrapText="1"/>
    </xf>
    <xf numFmtId="166" fontId="2" fillId="0" borderId="0" xfId="0" applyNumberFormat="1" applyFont="1" applyAlignment="1">
      <alignment wrapText="1"/>
    </xf>
    <xf numFmtId="0" fontId="7" fillId="0" borderId="9" xfId="0" applyFont="1" applyBorder="1"/>
    <xf numFmtId="0" fontId="7" fillId="0" borderId="6" xfId="0" applyFont="1" applyBorder="1"/>
    <xf numFmtId="0" fontId="7" fillId="0" borderId="16" xfId="0" applyFont="1" applyBorder="1"/>
    <xf numFmtId="0" fontId="7" fillId="0" borderId="17" xfId="0" applyFont="1" applyBorder="1"/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66" fontId="0" fillId="0" borderId="0" xfId="0" applyNumberFormat="1" applyAlignment="1"/>
    <xf numFmtId="0" fontId="0" fillId="0" borderId="0" xfId="0" applyAlignme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zoomScale="70" zoomScaleNormal="70" workbookViewId="0">
      <pane ySplit="5" topLeftCell="A6" activePane="bottomLeft" state="frozen"/>
      <selection pane="bottomLeft" activeCell="B75" sqref="B75"/>
    </sheetView>
  </sheetViews>
  <sheetFormatPr defaultRowHeight="15" x14ac:dyDescent="0.25"/>
  <cols>
    <col min="1" max="1" width="9.140625" style="6"/>
    <col min="2" max="2" width="87" style="1" customWidth="1"/>
    <col min="3" max="3" width="14.28515625" style="58" customWidth="1"/>
    <col min="4" max="4" width="13.5703125" style="58" customWidth="1"/>
    <col min="5" max="5" width="13.42578125" style="58" customWidth="1"/>
    <col min="6" max="6" width="12.42578125" style="58" customWidth="1"/>
    <col min="7" max="7" width="13.28515625" style="58" customWidth="1"/>
    <col min="8" max="8" width="16.28515625" style="58" customWidth="1"/>
    <col min="9" max="9" width="13.42578125" style="58" customWidth="1"/>
    <col min="10" max="10" width="15.5703125" customWidth="1"/>
    <col min="11" max="11" width="15.28515625" hidden="1" customWidth="1"/>
    <col min="12" max="12" width="15.5703125" customWidth="1"/>
    <col min="13" max="13" width="75.85546875" customWidth="1"/>
    <col min="14" max="14" width="40.5703125" customWidth="1"/>
  </cols>
  <sheetData>
    <row r="1" spans="1:12" x14ac:dyDescent="0.25">
      <c r="H1" s="58" t="s">
        <v>87</v>
      </c>
    </row>
    <row r="2" spans="1:12" x14ac:dyDescent="0.25">
      <c r="H2" s="73" t="s">
        <v>88</v>
      </c>
      <c r="I2" s="73"/>
      <c r="J2" s="74"/>
      <c r="K2" s="74"/>
      <c r="L2" s="74"/>
    </row>
    <row r="3" spans="1:12" x14ac:dyDescent="0.25">
      <c r="H3" s="73" t="s">
        <v>89</v>
      </c>
      <c r="I3" s="73"/>
      <c r="J3" s="74"/>
      <c r="K3" s="74"/>
      <c r="L3" s="74"/>
    </row>
    <row r="4" spans="1:12" ht="15.75" thickBot="1" x14ac:dyDescent="0.3"/>
    <row r="5" spans="1:12" ht="58.5" customHeight="1" thickBot="1" x14ac:dyDescent="0.35">
      <c r="A5" s="67" t="s">
        <v>0</v>
      </c>
      <c r="B5" s="7" t="s">
        <v>1</v>
      </c>
      <c r="C5" s="47" t="s">
        <v>84</v>
      </c>
      <c r="D5" s="47" t="s">
        <v>77</v>
      </c>
      <c r="E5" s="47" t="s">
        <v>78</v>
      </c>
      <c r="F5" s="47" t="s">
        <v>79</v>
      </c>
      <c r="G5" s="47" t="s">
        <v>80</v>
      </c>
      <c r="H5" s="47" t="s">
        <v>81</v>
      </c>
      <c r="I5" s="47" t="s">
        <v>83</v>
      </c>
      <c r="J5" s="68" t="s">
        <v>76</v>
      </c>
      <c r="K5" s="69" t="s">
        <v>21</v>
      </c>
      <c r="L5" s="70" t="s">
        <v>20</v>
      </c>
    </row>
    <row r="6" spans="1:12" ht="16.5" thickBot="1" x14ac:dyDescent="0.3">
      <c r="A6" s="20" t="s">
        <v>5</v>
      </c>
      <c r="B6" s="34" t="s">
        <v>2</v>
      </c>
      <c r="C6" s="48"/>
      <c r="D6" s="48"/>
      <c r="E6" s="48"/>
      <c r="F6" s="48"/>
      <c r="G6" s="48"/>
      <c r="H6" s="48"/>
      <c r="I6" s="48"/>
      <c r="J6" s="35"/>
      <c r="K6" s="26"/>
      <c r="L6" s="13"/>
    </row>
    <row r="7" spans="1:12" ht="16.5" thickBot="1" x14ac:dyDescent="0.3">
      <c r="A7" s="21"/>
      <c r="B7" s="14" t="s">
        <v>22</v>
      </c>
      <c r="C7" s="49">
        <v>2100</v>
      </c>
      <c r="D7" s="49"/>
      <c r="E7" s="49">
        <v>1200</v>
      </c>
      <c r="F7" s="49">
        <v>500</v>
      </c>
      <c r="G7" s="49">
        <v>400</v>
      </c>
      <c r="H7" s="49"/>
      <c r="I7" s="49"/>
      <c r="J7" s="36">
        <f>C7*0.702804</f>
        <v>1475.8884</v>
      </c>
      <c r="K7" s="27"/>
      <c r="L7" s="62">
        <f>C7-K7</f>
        <v>2100</v>
      </c>
    </row>
    <row r="8" spans="1:12" ht="16.5" thickBot="1" x14ac:dyDescent="0.3">
      <c r="A8" s="20" t="s">
        <v>6</v>
      </c>
      <c r="B8" s="4" t="s">
        <v>3</v>
      </c>
      <c r="C8" s="50"/>
      <c r="D8" s="50"/>
      <c r="E8" s="50"/>
      <c r="F8" s="50"/>
      <c r="G8" s="50"/>
      <c r="H8" s="50"/>
      <c r="I8" s="50"/>
      <c r="J8" s="36"/>
      <c r="K8" s="27"/>
      <c r="L8" s="62">
        <f t="shared" ref="L8:L54" si="0">C8-K8</f>
        <v>0</v>
      </c>
    </row>
    <row r="9" spans="1:12" ht="32.25" thickBot="1" x14ac:dyDescent="0.3">
      <c r="A9" s="21"/>
      <c r="B9" s="14" t="s">
        <v>16</v>
      </c>
      <c r="C9" s="49">
        <v>2000</v>
      </c>
      <c r="D9" s="49"/>
      <c r="E9" s="49"/>
      <c r="F9" s="49">
        <v>500</v>
      </c>
      <c r="G9" s="49">
        <v>1500</v>
      </c>
      <c r="H9" s="49"/>
      <c r="I9" s="49"/>
      <c r="J9" s="36">
        <f t="shared" ref="J9:J24" si="1">C9*0.702804</f>
        <v>1405.6079999999999</v>
      </c>
      <c r="K9" s="27"/>
      <c r="L9" s="62">
        <f t="shared" si="0"/>
        <v>2000</v>
      </c>
    </row>
    <row r="10" spans="1:12" ht="16.5" thickBot="1" x14ac:dyDescent="0.3">
      <c r="A10" s="20" t="s">
        <v>4</v>
      </c>
      <c r="B10" s="4" t="s">
        <v>7</v>
      </c>
      <c r="C10" s="50">
        <v>4000</v>
      </c>
      <c r="D10" s="50">
        <v>500</v>
      </c>
      <c r="E10" s="50"/>
      <c r="F10" s="50"/>
      <c r="G10" s="50">
        <v>3500</v>
      </c>
      <c r="H10" s="50"/>
      <c r="I10" s="50"/>
      <c r="J10" s="36">
        <f t="shared" si="1"/>
        <v>2811.2159999999999</v>
      </c>
      <c r="K10" s="27"/>
      <c r="L10" s="62">
        <f t="shared" si="0"/>
        <v>4000</v>
      </c>
    </row>
    <row r="11" spans="1:12" ht="15.75" customHeight="1" thickBot="1" x14ac:dyDescent="0.3">
      <c r="A11" s="20" t="s">
        <v>8</v>
      </c>
      <c r="B11" s="4" t="s">
        <v>9</v>
      </c>
      <c r="C11" s="50">
        <v>300</v>
      </c>
      <c r="D11" s="50"/>
      <c r="E11" s="50"/>
      <c r="F11" s="50"/>
      <c r="G11" s="50">
        <v>300</v>
      </c>
      <c r="H11" s="50"/>
      <c r="I11" s="50"/>
      <c r="J11" s="36">
        <f t="shared" si="1"/>
        <v>210.84119999999999</v>
      </c>
      <c r="K11" s="27"/>
      <c r="L11" s="62">
        <f t="shared" si="0"/>
        <v>300</v>
      </c>
    </row>
    <row r="12" spans="1:12" ht="16.5" thickBot="1" x14ac:dyDescent="0.3">
      <c r="A12" s="20" t="s">
        <v>10</v>
      </c>
      <c r="B12" s="4" t="s">
        <v>11</v>
      </c>
      <c r="C12" s="50"/>
      <c r="D12" s="50"/>
      <c r="E12" s="50"/>
      <c r="F12" s="50"/>
      <c r="G12" s="50"/>
      <c r="H12" s="50"/>
      <c r="I12" s="50"/>
      <c r="J12" s="36">
        <f t="shared" si="1"/>
        <v>0</v>
      </c>
      <c r="K12" s="27"/>
      <c r="L12" s="62">
        <f t="shared" si="0"/>
        <v>0</v>
      </c>
    </row>
    <row r="13" spans="1:12" ht="16.5" thickBot="1" x14ac:dyDescent="0.3">
      <c r="A13" s="21"/>
      <c r="B13" s="14" t="s">
        <v>23</v>
      </c>
      <c r="C13" s="49">
        <v>3000</v>
      </c>
      <c r="D13" s="49"/>
      <c r="E13" s="49"/>
      <c r="F13" s="49">
        <v>500</v>
      </c>
      <c r="G13" s="49">
        <v>2500</v>
      </c>
      <c r="H13" s="49"/>
      <c r="I13" s="49"/>
      <c r="J13" s="36">
        <f t="shared" si="1"/>
        <v>2108.4119999999998</v>
      </c>
      <c r="K13" s="27"/>
      <c r="L13" s="62">
        <f t="shared" si="0"/>
        <v>3000</v>
      </c>
    </row>
    <row r="14" spans="1:12" ht="16.5" thickBot="1" x14ac:dyDescent="0.3">
      <c r="A14" s="21"/>
      <c r="B14" s="14" t="s">
        <v>86</v>
      </c>
      <c r="C14" s="49">
        <v>2000</v>
      </c>
      <c r="D14" s="49"/>
      <c r="E14" s="49"/>
      <c r="F14" s="49">
        <v>500</v>
      </c>
      <c r="G14" s="49">
        <v>1500</v>
      </c>
      <c r="H14" s="49"/>
      <c r="I14" s="49"/>
      <c r="J14" s="36">
        <f t="shared" si="1"/>
        <v>1405.6079999999999</v>
      </c>
      <c r="K14" s="27"/>
      <c r="L14" s="62">
        <f t="shared" si="0"/>
        <v>2000</v>
      </c>
    </row>
    <row r="15" spans="1:12" ht="16.5" thickBot="1" x14ac:dyDescent="0.3">
      <c r="A15" s="20" t="s">
        <v>12</v>
      </c>
      <c r="B15" s="4" t="s">
        <v>13</v>
      </c>
      <c r="C15" s="50"/>
      <c r="D15" s="50"/>
      <c r="E15" s="50"/>
      <c r="F15" s="50"/>
      <c r="G15" s="50"/>
      <c r="H15" s="50"/>
      <c r="I15" s="50"/>
      <c r="J15" s="36">
        <f t="shared" si="1"/>
        <v>0</v>
      </c>
      <c r="K15" s="27"/>
      <c r="L15" s="62">
        <f t="shared" si="0"/>
        <v>0</v>
      </c>
    </row>
    <row r="16" spans="1:12" ht="16.5" thickBot="1" x14ac:dyDescent="0.3">
      <c r="A16" s="21"/>
      <c r="B16" s="14" t="s">
        <v>64</v>
      </c>
      <c r="C16" s="49">
        <v>2000</v>
      </c>
      <c r="D16" s="49"/>
      <c r="E16" s="49"/>
      <c r="F16" s="49"/>
      <c r="G16" s="49">
        <v>2000</v>
      </c>
      <c r="H16" s="49"/>
      <c r="I16" s="49"/>
      <c r="J16" s="36">
        <f t="shared" si="1"/>
        <v>1405.6079999999999</v>
      </c>
      <c r="K16" s="27"/>
      <c r="L16" s="62">
        <f t="shared" si="0"/>
        <v>2000</v>
      </c>
    </row>
    <row r="17" spans="1:13" ht="16.5" thickBot="1" x14ac:dyDescent="0.3">
      <c r="A17" s="21"/>
      <c r="B17" s="14" t="s">
        <v>65</v>
      </c>
      <c r="C17" s="49">
        <v>500</v>
      </c>
      <c r="D17" s="49"/>
      <c r="E17" s="49"/>
      <c r="F17" s="49"/>
      <c r="G17" s="49">
        <v>250</v>
      </c>
      <c r="H17" s="49"/>
      <c r="I17" s="49">
        <v>250</v>
      </c>
      <c r="J17" s="36">
        <f t="shared" si="1"/>
        <v>351.40199999999999</v>
      </c>
      <c r="K17" s="27"/>
      <c r="L17" s="62">
        <f t="shared" si="0"/>
        <v>500</v>
      </c>
    </row>
    <row r="18" spans="1:13" ht="16.5" thickBot="1" x14ac:dyDescent="0.3">
      <c r="A18" s="20" t="s">
        <v>14</v>
      </c>
      <c r="B18" s="4" t="s">
        <v>15</v>
      </c>
      <c r="C18" s="50"/>
      <c r="D18" s="50"/>
      <c r="E18" s="50"/>
      <c r="F18" s="50"/>
      <c r="G18" s="50"/>
      <c r="H18" s="50"/>
      <c r="I18" s="50"/>
      <c r="J18" s="36">
        <f t="shared" si="1"/>
        <v>0</v>
      </c>
      <c r="K18" s="27"/>
      <c r="L18" s="62">
        <f t="shared" si="0"/>
        <v>0</v>
      </c>
    </row>
    <row r="19" spans="1:13" ht="16.5" thickBot="1" x14ac:dyDescent="0.3">
      <c r="A19" s="21"/>
      <c r="B19" s="14" t="s">
        <v>66</v>
      </c>
      <c r="C19" s="49">
        <v>17000</v>
      </c>
      <c r="D19" s="49"/>
      <c r="E19" s="49"/>
      <c r="F19" s="49"/>
      <c r="G19" s="66">
        <v>500</v>
      </c>
      <c r="H19" s="49">
        <v>16500</v>
      </c>
      <c r="I19" s="49"/>
      <c r="J19" s="36">
        <f t="shared" si="1"/>
        <v>11947.668</v>
      </c>
      <c r="K19" s="27"/>
      <c r="L19" s="62">
        <f t="shared" si="0"/>
        <v>17000</v>
      </c>
    </row>
    <row r="20" spans="1:13" ht="16.5" thickBot="1" x14ac:dyDescent="0.3">
      <c r="A20" s="21"/>
      <c r="B20" s="14" t="s">
        <v>25</v>
      </c>
      <c r="C20" s="49">
        <v>3000</v>
      </c>
      <c r="D20" s="49"/>
      <c r="E20" s="49"/>
      <c r="F20" s="49"/>
      <c r="G20" s="49">
        <v>1000</v>
      </c>
      <c r="H20" s="49">
        <v>2000</v>
      </c>
      <c r="I20" s="49"/>
      <c r="J20" s="36">
        <f t="shared" si="1"/>
        <v>2108.4119999999998</v>
      </c>
      <c r="K20" s="27"/>
      <c r="L20" s="62">
        <f t="shared" si="0"/>
        <v>3000</v>
      </c>
    </row>
    <row r="21" spans="1:13" ht="32.25" thickBot="1" x14ac:dyDescent="0.3">
      <c r="A21" s="21"/>
      <c r="B21" s="14" t="s">
        <v>26</v>
      </c>
      <c r="C21" s="49">
        <v>10000</v>
      </c>
      <c r="D21" s="49"/>
      <c r="E21" s="49"/>
      <c r="F21" s="49"/>
      <c r="G21" s="49">
        <v>500</v>
      </c>
      <c r="H21" s="49">
        <v>9500</v>
      </c>
      <c r="I21" s="49"/>
      <c r="J21" s="36">
        <f t="shared" si="1"/>
        <v>7028.04</v>
      </c>
      <c r="K21" s="27"/>
      <c r="L21" s="62">
        <f t="shared" si="0"/>
        <v>10000</v>
      </c>
    </row>
    <row r="22" spans="1:13" ht="16.5" thickBot="1" x14ac:dyDescent="0.3">
      <c r="A22" s="21"/>
      <c r="B22" s="14" t="s">
        <v>24</v>
      </c>
      <c r="C22" s="49">
        <v>2500</v>
      </c>
      <c r="D22" s="49"/>
      <c r="E22" s="49"/>
      <c r="F22" s="49">
        <v>300</v>
      </c>
      <c r="G22" s="49">
        <v>2200</v>
      </c>
      <c r="H22" s="49"/>
      <c r="I22" s="49"/>
      <c r="J22" s="36">
        <f t="shared" si="1"/>
        <v>1757.01</v>
      </c>
      <c r="K22" s="27"/>
      <c r="L22" s="62">
        <f t="shared" si="0"/>
        <v>2500</v>
      </c>
    </row>
    <row r="23" spans="1:13" ht="16.5" thickBot="1" x14ac:dyDescent="0.3">
      <c r="A23" s="20" t="s">
        <v>18</v>
      </c>
      <c r="B23" s="4" t="s">
        <v>17</v>
      </c>
      <c r="C23" s="50">
        <v>3000</v>
      </c>
      <c r="D23" s="50"/>
      <c r="E23" s="50"/>
      <c r="F23" s="50"/>
      <c r="G23" s="50"/>
      <c r="H23" s="50"/>
      <c r="I23" s="50"/>
      <c r="J23" s="36">
        <f t="shared" si="1"/>
        <v>2108.4119999999998</v>
      </c>
      <c r="K23" s="27"/>
      <c r="L23" s="62">
        <f t="shared" si="0"/>
        <v>3000</v>
      </c>
    </row>
    <row r="24" spans="1:13" ht="16.5" thickBot="1" x14ac:dyDescent="0.3">
      <c r="A24" s="20" t="s">
        <v>19</v>
      </c>
      <c r="B24" s="12" t="s">
        <v>74</v>
      </c>
      <c r="C24" s="51">
        <v>2500</v>
      </c>
      <c r="D24" s="51"/>
      <c r="E24" s="51">
        <v>500</v>
      </c>
      <c r="F24" s="51">
        <v>500</v>
      </c>
      <c r="G24" s="51"/>
      <c r="H24" s="51"/>
      <c r="I24" s="51">
        <v>1500</v>
      </c>
      <c r="J24" s="36">
        <f t="shared" si="1"/>
        <v>1757.01</v>
      </c>
      <c r="K24" s="28"/>
      <c r="L24" s="62">
        <f t="shared" si="0"/>
        <v>2500</v>
      </c>
    </row>
    <row r="25" spans="1:13" ht="16.5" thickBot="1" x14ac:dyDescent="0.3">
      <c r="A25" s="22" t="s">
        <v>59</v>
      </c>
      <c r="B25" s="10"/>
      <c r="C25" s="52"/>
      <c r="D25" s="52"/>
      <c r="E25" s="52"/>
      <c r="F25" s="52"/>
      <c r="G25" s="52"/>
      <c r="H25" s="52"/>
      <c r="I25" s="52"/>
      <c r="J25" s="37"/>
      <c r="K25" s="11"/>
      <c r="L25" s="62">
        <f t="shared" si="0"/>
        <v>0</v>
      </c>
    </row>
    <row r="26" spans="1:13" ht="16.5" thickBot="1" x14ac:dyDescent="0.3">
      <c r="A26" s="23" t="s">
        <v>50</v>
      </c>
      <c r="B26" s="9" t="s">
        <v>67</v>
      </c>
      <c r="C26" s="53">
        <v>560</v>
      </c>
      <c r="D26" s="53"/>
      <c r="E26" s="53"/>
      <c r="F26" s="53"/>
      <c r="G26" s="53">
        <v>560</v>
      </c>
      <c r="H26" s="53"/>
      <c r="I26" s="53"/>
      <c r="J26" s="38">
        <f>C26*0.702804</f>
        <v>393.57024000000001</v>
      </c>
      <c r="K26" s="29"/>
      <c r="L26" s="62">
        <f t="shared" si="0"/>
        <v>560</v>
      </c>
      <c r="M26" s="8"/>
    </row>
    <row r="27" spans="1:13" ht="16.5" thickBot="1" x14ac:dyDescent="0.3">
      <c r="A27" s="24" t="s">
        <v>51</v>
      </c>
      <c r="B27" s="5" t="s">
        <v>27</v>
      </c>
      <c r="C27" s="54"/>
      <c r="D27" s="54"/>
      <c r="E27" s="54"/>
      <c r="F27" s="54"/>
      <c r="G27" s="54"/>
      <c r="H27" s="54"/>
      <c r="I27" s="54"/>
      <c r="J27" s="39"/>
      <c r="K27" s="30"/>
      <c r="L27" s="62">
        <f t="shared" si="0"/>
        <v>0</v>
      </c>
    </row>
    <row r="28" spans="1:13" ht="15.75" customHeight="1" thickBot="1" x14ac:dyDescent="0.3">
      <c r="A28" s="44"/>
      <c r="B28" s="46" t="s">
        <v>28</v>
      </c>
      <c r="C28" s="60">
        <v>5600</v>
      </c>
      <c r="D28" s="61"/>
      <c r="E28" s="61"/>
      <c r="F28" s="61"/>
      <c r="G28" s="60">
        <v>5600</v>
      </c>
      <c r="H28" s="61"/>
      <c r="I28" s="61"/>
      <c r="J28" s="45">
        <f>C28*0.702804</f>
        <v>3935.7024000000001</v>
      </c>
      <c r="K28" s="31"/>
      <c r="L28" s="62">
        <f t="shared" si="0"/>
        <v>5600</v>
      </c>
    </row>
    <row r="29" spans="1:13" ht="16.5" thickBot="1" x14ac:dyDescent="0.3">
      <c r="A29" s="24" t="s">
        <v>52</v>
      </c>
      <c r="B29" s="5" t="s">
        <v>53</v>
      </c>
      <c r="C29" s="54"/>
      <c r="D29" s="54"/>
      <c r="E29" s="54"/>
      <c r="F29" s="54"/>
      <c r="G29" s="54"/>
      <c r="H29" s="54"/>
      <c r="I29" s="54"/>
      <c r="J29" s="39"/>
      <c r="K29" s="31"/>
      <c r="L29" s="62">
        <f t="shared" si="0"/>
        <v>0</v>
      </c>
    </row>
    <row r="30" spans="1:13" ht="32.25" thickBot="1" x14ac:dyDescent="0.3">
      <c r="A30" s="25"/>
      <c r="B30" s="3" t="s">
        <v>29</v>
      </c>
      <c r="C30" s="55">
        <v>1200</v>
      </c>
      <c r="D30" s="55"/>
      <c r="E30" s="55"/>
      <c r="F30" s="55"/>
      <c r="G30" s="55">
        <v>1200</v>
      </c>
      <c r="H30" s="55"/>
      <c r="I30" s="55"/>
      <c r="J30" s="39">
        <f>C30*0.702804</f>
        <v>843.36479999999995</v>
      </c>
      <c r="K30" s="31"/>
      <c r="L30" s="62">
        <f t="shared" si="0"/>
        <v>1200</v>
      </c>
    </row>
    <row r="31" spans="1:13" ht="16.5" thickBot="1" x14ac:dyDescent="0.3">
      <c r="A31" s="25"/>
      <c r="B31" s="3" t="s">
        <v>30</v>
      </c>
      <c r="C31" s="55">
        <v>35</v>
      </c>
      <c r="D31" s="55"/>
      <c r="E31" s="55"/>
      <c r="F31" s="55"/>
      <c r="G31" s="55">
        <v>35</v>
      </c>
      <c r="H31" s="55"/>
      <c r="I31" s="55"/>
      <c r="J31" s="45">
        <f t="shared" ref="J31:J52" si="2">C31*0.702804</f>
        <v>24.598140000000001</v>
      </c>
      <c r="K31" s="31"/>
      <c r="L31" s="62">
        <f t="shared" si="0"/>
        <v>35</v>
      </c>
    </row>
    <row r="32" spans="1:13" ht="16.5" thickBot="1" x14ac:dyDescent="0.3">
      <c r="A32" s="24" t="s">
        <v>54</v>
      </c>
      <c r="B32" s="5" t="s">
        <v>31</v>
      </c>
      <c r="C32" s="54"/>
      <c r="D32" s="54"/>
      <c r="E32" s="54"/>
      <c r="F32" s="54"/>
      <c r="G32" s="54"/>
      <c r="H32" s="54"/>
      <c r="I32" s="54"/>
      <c r="J32" s="45">
        <f t="shared" si="2"/>
        <v>0</v>
      </c>
      <c r="K32" s="31"/>
      <c r="L32" s="62">
        <f t="shared" si="0"/>
        <v>0</v>
      </c>
    </row>
    <row r="33" spans="1:12" ht="16.5" thickBot="1" x14ac:dyDescent="0.3">
      <c r="A33" s="25"/>
      <c r="B33" s="3" t="s">
        <v>32</v>
      </c>
      <c r="C33" s="55">
        <v>560</v>
      </c>
      <c r="D33" s="55"/>
      <c r="E33" s="55"/>
      <c r="F33" s="55"/>
      <c r="G33" s="55">
        <v>280</v>
      </c>
      <c r="H33" s="55"/>
      <c r="I33" s="55">
        <v>280</v>
      </c>
      <c r="J33" s="45">
        <f t="shared" si="2"/>
        <v>393.57024000000001</v>
      </c>
      <c r="K33" s="31"/>
      <c r="L33" s="62">
        <f t="shared" si="0"/>
        <v>560</v>
      </c>
    </row>
    <row r="34" spans="1:12" ht="16.5" thickBot="1" x14ac:dyDescent="0.3">
      <c r="A34" s="25"/>
      <c r="B34" s="3" t="s">
        <v>33</v>
      </c>
      <c r="C34" s="55">
        <v>350</v>
      </c>
      <c r="D34" s="55"/>
      <c r="E34" s="55"/>
      <c r="F34" s="55"/>
      <c r="G34" s="55">
        <v>350</v>
      </c>
      <c r="H34" s="55"/>
      <c r="I34" s="55"/>
      <c r="J34" s="45">
        <f t="shared" si="2"/>
        <v>245.98140000000001</v>
      </c>
      <c r="K34" s="31"/>
      <c r="L34" s="62">
        <f t="shared" si="0"/>
        <v>350</v>
      </c>
    </row>
    <row r="35" spans="1:12" ht="16.5" thickBot="1" x14ac:dyDescent="0.3">
      <c r="A35" s="25"/>
      <c r="B35" s="3" t="s">
        <v>34</v>
      </c>
      <c r="C35" s="55">
        <v>2100</v>
      </c>
      <c r="D35" s="55"/>
      <c r="E35" s="55"/>
      <c r="F35" s="55"/>
      <c r="G35" s="55">
        <v>2100</v>
      </c>
      <c r="H35" s="55"/>
      <c r="I35" s="55"/>
      <c r="J35" s="45">
        <f t="shared" si="2"/>
        <v>1475.8884</v>
      </c>
      <c r="K35" s="31"/>
      <c r="L35" s="62">
        <f t="shared" si="0"/>
        <v>2100</v>
      </c>
    </row>
    <row r="36" spans="1:12" ht="16.5" thickBot="1" x14ac:dyDescent="0.3">
      <c r="A36" s="25"/>
      <c r="B36" s="3" t="s">
        <v>35</v>
      </c>
      <c r="C36" s="55">
        <v>700</v>
      </c>
      <c r="D36" s="55"/>
      <c r="E36" s="55"/>
      <c r="F36" s="55"/>
      <c r="G36" s="55">
        <v>700</v>
      </c>
      <c r="H36" s="55"/>
      <c r="I36" s="55"/>
      <c r="J36" s="45">
        <f t="shared" si="2"/>
        <v>491.96280000000002</v>
      </c>
      <c r="K36" s="31"/>
      <c r="L36" s="62">
        <f t="shared" si="0"/>
        <v>700</v>
      </c>
    </row>
    <row r="37" spans="1:12" ht="16.5" thickBot="1" x14ac:dyDescent="0.3">
      <c r="A37" s="25"/>
      <c r="B37" s="3" t="s">
        <v>36</v>
      </c>
      <c r="C37" s="55">
        <v>280</v>
      </c>
      <c r="D37" s="55"/>
      <c r="E37" s="55"/>
      <c r="F37" s="55">
        <v>80</v>
      </c>
      <c r="G37" s="55">
        <v>200</v>
      </c>
      <c r="H37" s="55"/>
      <c r="I37" s="55"/>
      <c r="J37" s="45">
        <f t="shared" si="2"/>
        <v>196.78512000000001</v>
      </c>
      <c r="K37" s="31"/>
      <c r="L37" s="62">
        <f t="shared" si="0"/>
        <v>280</v>
      </c>
    </row>
    <row r="38" spans="1:12" ht="16.5" thickBot="1" x14ac:dyDescent="0.3">
      <c r="A38" s="25"/>
      <c r="B38" s="3" t="s">
        <v>37</v>
      </c>
      <c r="C38" s="55">
        <v>860</v>
      </c>
      <c r="D38" s="55"/>
      <c r="E38" s="55"/>
      <c r="F38" s="55">
        <v>260</v>
      </c>
      <c r="G38" s="55">
        <v>600</v>
      </c>
      <c r="H38" s="55"/>
      <c r="I38" s="55"/>
      <c r="J38" s="45">
        <f t="shared" si="2"/>
        <v>604.41143999999997</v>
      </c>
      <c r="K38" s="31"/>
      <c r="L38" s="62">
        <f t="shared" si="0"/>
        <v>860</v>
      </c>
    </row>
    <row r="39" spans="1:12" ht="16.5" thickBot="1" x14ac:dyDescent="0.3">
      <c r="A39" s="25"/>
      <c r="B39" s="3" t="s">
        <v>38</v>
      </c>
      <c r="C39" s="55">
        <v>860</v>
      </c>
      <c r="D39" s="55"/>
      <c r="E39" s="55"/>
      <c r="F39" s="55"/>
      <c r="G39" s="55">
        <v>860</v>
      </c>
      <c r="H39" s="55"/>
      <c r="I39" s="55"/>
      <c r="J39" s="45">
        <f t="shared" si="2"/>
        <v>604.41143999999997</v>
      </c>
      <c r="K39" s="31"/>
      <c r="L39" s="62">
        <f t="shared" si="0"/>
        <v>860</v>
      </c>
    </row>
    <row r="40" spans="1:12" ht="16.5" thickBot="1" x14ac:dyDescent="0.3">
      <c r="A40" s="25"/>
      <c r="B40" s="3" t="s">
        <v>39</v>
      </c>
      <c r="C40" s="55">
        <v>560</v>
      </c>
      <c r="D40" s="55"/>
      <c r="E40" s="55"/>
      <c r="F40" s="55"/>
      <c r="G40" s="55">
        <v>560</v>
      </c>
      <c r="H40" s="55"/>
      <c r="I40" s="55"/>
      <c r="J40" s="45">
        <f t="shared" si="2"/>
        <v>393.57024000000001</v>
      </c>
      <c r="K40" s="31"/>
      <c r="L40" s="62">
        <f t="shared" si="0"/>
        <v>560</v>
      </c>
    </row>
    <row r="41" spans="1:12" ht="16.5" thickBot="1" x14ac:dyDescent="0.3">
      <c r="A41" s="25"/>
      <c r="B41" s="3" t="s">
        <v>40</v>
      </c>
      <c r="C41" s="55">
        <v>420</v>
      </c>
      <c r="D41" s="55"/>
      <c r="E41" s="55"/>
      <c r="F41" s="55"/>
      <c r="G41" s="55">
        <v>560</v>
      </c>
      <c r="H41" s="55"/>
      <c r="I41" s="55"/>
      <c r="J41" s="45">
        <f t="shared" si="2"/>
        <v>295.17768000000001</v>
      </c>
      <c r="K41" s="31"/>
      <c r="L41" s="62">
        <f t="shared" si="0"/>
        <v>420</v>
      </c>
    </row>
    <row r="42" spans="1:12" ht="16.5" thickBot="1" x14ac:dyDescent="0.3">
      <c r="A42" s="25"/>
      <c r="B42" s="3" t="s">
        <v>41</v>
      </c>
      <c r="C42" s="55">
        <v>560</v>
      </c>
      <c r="D42" s="55"/>
      <c r="E42" s="55"/>
      <c r="F42" s="55"/>
      <c r="G42" s="55">
        <v>560</v>
      </c>
      <c r="H42" s="55"/>
      <c r="I42" s="55"/>
      <c r="J42" s="45">
        <f t="shared" si="2"/>
        <v>393.57024000000001</v>
      </c>
      <c r="K42" s="31"/>
      <c r="L42" s="62">
        <f t="shared" si="0"/>
        <v>560</v>
      </c>
    </row>
    <row r="43" spans="1:12" ht="16.5" thickBot="1" x14ac:dyDescent="0.3">
      <c r="A43" s="44"/>
      <c r="B43" s="3" t="s">
        <v>85</v>
      </c>
      <c r="C43" s="55">
        <v>1000</v>
      </c>
      <c r="D43" s="55"/>
      <c r="E43" s="55"/>
      <c r="F43" s="55"/>
      <c r="G43" s="55">
        <v>1000</v>
      </c>
      <c r="H43" s="55"/>
      <c r="I43" s="55"/>
      <c r="J43" s="45">
        <f t="shared" si="2"/>
        <v>702.80399999999997</v>
      </c>
      <c r="K43" s="31"/>
      <c r="L43" s="62">
        <f t="shared" si="0"/>
        <v>1000</v>
      </c>
    </row>
    <row r="44" spans="1:12" ht="16.5" thickBot="1" x14ac:dyDescent="0.3">
      <c r="A44" s="25"/>
      <c r="B44" s="3" t="s">
        <v>42</v>
      </c>
      <c r="C44" s="55">
        <v>2000</v>
      </c>
      <c r="D44" s="55"/>
      <c r="E44" s="55"/>
      <c r="F44" s="55"/>
      <c r="G44" s="55">
        <v>2000</v>
      </c>
      <c r="H44" s="55"/>
      <c r="I44" s="55"/>
      <c r="J44" s="45">
        <f t="shared" si="2"/>
        <v>1405.6079999999999</v>
      </c>
      <c r="K44" s="31"/>
      <c r="L44" s="62">
        <f t="shared" si="0"/>
        <v>2000</v>
      </c>
    </row>
    <row r="45" spans="1:12" ht="16.5" thickBot="1" x14ac:dyDescent="0.3">
      <c r="A45" s="24" t="s">
        <v>55</v>
      </c>
      <c r="B45" s="5" t="s">
        <v>43</v>
      </c>
      <c r="C45" s="54"/>
      <c r="D45" s="54"/>
      <c r="E45" s="54"/>
      <c r="F45" s="54"/>
      <c r="G45" s="54"/>
      <c r="H45" s="54"/>
      <c r="I45" s="54"/>
      <c r="J45" s="45">
        <f t="shared" si="2"/>
        <v>0</v>
      </c>
      <c r="K45" s="31"/>
      <c r="L45" s="62">
        <f t="shared" si="0"/>
        <v>0</v>
      </c>
    </row>
    <row r="46" spans="1:12" ht="16.5" thickBot="1" x14ac:dyDescent="0.3">
      <c r="A46" s="25"/>
      <c r="B46" s="3" t="s">
        <v>44</v>
      </c>
      <c r="C46" s="55">
        <v>420</v>
      </c>
      <c r="D46" s="55"/>
      <c r="E46" s="55"/>
      <c r="F46" s="55"/>
      <c r="G46" s="55">
        <v>420</v>
      </c>
      <c r="H46" s="55"/>
      <c r="I46" s="55"/>
      <c r="J46" s="45">
        <f t="shared" si="2"/>
        <v>295.17768000000001</v>
      </c>
      <c r="K46" s="31"/>
      <c r="L46" s="62">
        <f t="shared" si="0"/>
        <v>420</v>
      </c>
    </row>
    <row r="47" spans="1:12" ht="16.5" thickBot="1" x14ac:dyDescent="0.3">
      <c r="A47" s="24" t="s">
        <v>56</v>
      </c>
      <c r="B47" s="5" t="s">
        <v>45</v>
      </c>
      <c r="C47" s="54">
        <v>1500</v>
      </c>
      <c r="D47" s="54"/>
      <c r="E47" s="54"/>
      <c r="F47" s="54">
        <v>1500</v>
      </c>
      <c r="G47" s="54"/>
      <c r="H47" s="54"/>
      <c r="I47" s="54"/>
      <c r="J47" s="45">
        <f t="shared" si="2"/>
        <v>1054.2059999999999</v>
      </c>
      <c r="K47" s="31"/>
      <c r="L47" s="62">
        <f t="shared" si="0"/>
        <v>1500</v>
      </c>
    </row>
    <row r="48" spans="1:12" ht="16.5" thickBot="1" x14ac:dyDescent="0.3">
      <c r="A48" s="24" t="s">
        <v>57</v>
      </c>
      <c r="B48" s="5" t="s">
        <v>46</v>
      </c>
      <c r="C48" s="54"/>
      <c r="D48" s="54"/>
      <c r="E48" s="54"/>
      <c r="F48" s="54"/>
      <c r="G48" s="54"/>
      <c r="H48" s="54"/>
      <c r="I48" s="54"/>
      <c r="J48" s="45">
        <f t="shared" si="2"/>
        <v>0</v>
      </c>
      <c r="K48" s="31"/>
      <c r="L48" s="62">
        <f t="shared" si="0"/>
        <v>0</v>
      </c>
    </row>
    <row r="49" spans="1:13" ht="16.5" thickBot="1" x14ac:dyDescent="0.3">
      <c r="A49" s="25"/>
      <c r="B49" s="3" t="s">
        <v>47</v>
      </c>
      <c r="C49" s="55">
        <v>2100</v>
      </c>
      <c r="D49" s="55"/>
      <c r="E49" s="55"/>
      <c r="F49" s="55"/>
      <c r="G49" s="55">
        <v>2100</v>
      </c>
      <c r="H49" s="55"/>
      <c r="I49" s="55"/>
      <c r="J49" s="45">
        <f t="shared" si="2"/>
        <v>1475.8884</v>
      </c>
      <c r="K49" s="31"/>
      <c r="L49" s="62">
        <f t="shared" si="0"/>
        <v>2100</v>
      </c>
    </row>
    <row r="50" spans="1:13" ht="32.25" thickBot="1" x14ac:dyDescent="0.3">
      <c r="A50" s="43"/>
      <c r="B50" s="3" t="s">
        <v>75</v>
      </c>
      <c r="C50" s="55">
        <v>8000</v>
      </c>
      <c r="D50" s="55"/>
      <c r="E50" s="55">
        <v>2000</v>
      </c>
      <c r="F50" s="55">
        <v>1000</v>
      </c>
      <c r="G50" s="55">
        <v>5000</v>
      </c>
      <c r="H50" s="55"/>
      <c r="I50" s="55"/>
      <c r="J50" s="45">
        <f t="shared" si="2"/>
        <v>5622.4319999999998</v>
      </c>
      <c r="K50" s="31"/>
      <c r="L50" s="62">
        <f t="shared" si="0"/>
        <v>8000</v>
      </c>
    </row>
    <row r="51" spans="1:13" ht="16.5" thickBot="1" x14ac:dyDescent="0.3">
      <c r="A51" s="25"/>
      <c r="B51" s="3" t="s">
        <v>48</v>
      </c>
      <c r="C51" s="55">
        <v>700</v>
      </c>
      <c r="D51" s="55"/>
      <c r="E51" s="55"/>
      <c r="F51" s="55">
        <v>300</v>
      </c>
      <c r="G51" s="55">
        <v>400</v>
      </c>
      <c r="H51" s="55"/>
      <c r="I51" s="55"/>
      <c r="J51" s="45">
        <f t="shared" si="2"/>
        <v>491.96280000000002</v>
      </c>
      <c r="K51" s="31"/>
      <c r="L51" s="62">
        <f t="shared" si="0"/>
        <v>700</v>
      </c>
    </row>
    <row r="52" spans="1:13" ht="48" thickBot="1" x14ac:dyDescent="0.3">
      <c r="A52" s="24" t="s">
        <v>58</v>
      </c>
      <c r="B52" s="5" t="s">
        <v>49</v>
      </c>
      <c r="C52" s="54">
        <v>10000</v>
      </c>
      <c r="D52" s="54"/>
      <c r="E52" s="54"/>
      <c r="F52" s="54"/>
      <c r="G52" s="54">
        <v>10000</v>
      </c>
      <c r="H52" s="54"/>
      <c r="I52" s="54"/>
      <c r="J52" s="45">
        <f t="shared" si="2"/>
        <v>7028.04</v>
      </c>
      <c r="K52" s="32"/>
      <c r="L52" s="62">
        <f t="shared" si="0"/>
        <v>10000</v>
      </c>
    </row>
    <row r="53" spans="1:13" ht="16.5" thickBot="1" x14ac:dyDescent="0.3">
      <c r="A53" s="24" t="s">
        <v>72</v>
      </c>
      <c r="B53" s="41" t="s">
        <v>73</v>
      </c>
      <c r="C53" s="56">
        <v>5000</v>
      </c>
      <c r="D53" s="56">
        <v>2500</v>
      </c>
      <c r="E53" s="56">
        <v>1500</v>
      </c>
      <c r="F53" s="56"/>
      <c r="G53" s="56">
        <v>1000</v>
      </c>
      <c r="H53" s="56"/>
      <c r="I53" s="56"/>
      <c r="J53" s="45">
        <f>C53*0.702804</f>
        <v>3514.02</v>
      </c>
      <c r="K53" s="33"/>
      <c r="L53" s="62">
        <f>C53-K53</f>
        <v>5000</v>
      </c>
    </row>
    <row r="54" spans="1:13" ht="16.5" thickBot="1" x14ac:dyDescent="0.3">
      <c r="A54" s="15"/>
      <c r="B54" s="42" t="s">
        <v>63</v>
      </c>
      <c r="C54" s="57">
        <f>SUM(C6:C53)</f>
        <v>99265</v>
      </c>
      <c r="D54" s="57"/>
      <c r="E54" s="57"/>
      <c r="F54" s="57"/>
      <c r="G54" s="57"/>
      <c r="H54" s="57"/>
      <c r="I54" s="57"/>
      <c r="J54" s="40">
        <f>SUM(J6:J53)</f>
        <v>69763.839060000028</v>
      </c>
      <c r="K54" s="16"/>
      <c r="L54" s="62">
        <f t="shared" si="0"/>
        <v>99265</v>
      </c>
      <c r="M54" s="8"/>
    </row>
    <row r="56" spans="1:13" ht="15.75" x14ac:dyDescent="0.25">
      <c r="A56" s="6" t="s">
        <v>68</v>
      </c>
      <c r="B56" s="1" t="s">
        <v>69</v>
      </c>
      <c r="C56" s="17">
        <v>27050</v>
      </c>
      <c r="J56" s="17"/>
    </row>
    <row r="57" spans="1:13" ht="15.75" x14ac:dyDescent="0.25">
      <c r="B57" s="1" t="s">
        <v>71</v>
      </c>
      <c r="C57" s="17">
        <v>32145</v>
      </c>
      <c r="J57" s="17"/>
    </row>
    <row r="58" spans="1:13" ht="15.75" x14ac:dyDescent="0.25">
      <c r="B58" s="1" t="s">
        <v>70</v>
      </c>
      <c r="C58" s="17">
        <f>SUM(C56:C57)</f>
        <v>59195</v>
      </c>
      <c r="J58" s="17"/>
    </row>
    <row r="59" spans="1:13" ht="15.75" x14ac:dyDescent="0.25">
      <c r="B59" s="19" t="s">
        <v>82</v>
      </c>
      <c r="C59" s="18">
        <f>C58-J54</f>
        <v>-10568.839060000028</v>
      </c>
      <c r="D59" s="59"/>
      <c r="E59" s="59"/>
      <c r="F59" s="59"/>
      <c r="G59" s="59"/>
      <c r="H59" s="59"/>
      <c r="I59" s="59"/>
      <c r="J59" s="18"/>
    </row>
    <row r="60" spans="1:13" ht="15.75" x14ac:dyDescent="0.25">
      <c r="J60" s="17"/>
    </row>
    <row r="61" spans="1:13" ht="15.75" x14ac:dyDescent="0.25">
      <c r="J61" s="17"/>
    </row>
    <row r="62" spans="1:13" ht="15.75" x14ac:dyDescent="0.25">
      <c r="A62" s="71"/>
      <c r="B62" s="72" t="s">
        <v>60</v>
      </c>
      <c r="C62" s="2"/>
      <c r="D62" s="65"/>
      <c r="E62" s="65"/>
      <c r="F62" s="65"/>
      <c r="G62" s="65"/>
      <c r="H62" s="65"/>
      <c r="I62" s="65"/>
      <c r="J62" s="63"/>
    </row>
    <row r="63" spans="1:13" ht="15.75" x14ac:dyDescent="0.25">
      <c r="A63" s="71"/>
      <c r="B63" s="72"/>
      <c r="C63" s="2" t="s">
        <v>61</v>
      </c>
      <c r="D63" s="65"/>
      <c r="E63" s="65"/>
      <c r="F63" s="65"/>
      <c r="G63" s="65"/>
      <c r="H63" s="65"/>
      <c r="I63" s="65"/>
      <c r="J63" s="63"/>
    </row>
    <row r="64" spans="1:13" ht="15.75" x14ac:dyDescent="0.25">
      <c r="A64" s="71"/>
      <c r="B64" s="72"/>
      <c r="C64" s="2" t="s">
        <v>62</v>
      </c>
      <c r="D64" s="65"/>
      <c r="E64" s="65"/>
      <c r="F64" s="65"/>
      <c r="G64" s="65"/>
      <c r="H64" s="65"/>
      <c r="I64" s="65"/>
      <c r="J64" s="63"/>
    </row>
    <row r="65" spans="2:9" x14ac:dyDescent="0.25">
      <c r="D65" s="64"/>
      <c r="E65" s="64"/>
      <c r="F65" s="64"/>
      <c r="G65" s="64"/>
      <c r="H65" s="64"/>
      <c r="I65" s="64"/>
    </row>
    <row r="66" spans="2:9" x14ac:dyDescent="0.25">
      <c r="B66" s="1" t="s">
        <v>90</v>
      </c>
      <c r="C66" s="58" t="s">
        <v>91</v>
      </c>
      <c r="D66" s="64"/>
      <c r="E66" s="64"/>
      <c r="F66" s="64"/>
      <c r="G66" s="64"/>
      <c r="H66" s="64"/>
      <c r="I66" s="64"/>
    </row>
    <row r="67" spans="2:9" x14ac:dyDescent="0.25">
      <c r="D67" s="64"/>
      <c r="E67" s="64"/>
      <c r="F67" s="64"/>
      <c r="G67" s="64"/>
      <c r="H67" s="64"/>
      <c r="I67" s="64"/>
    </row>
  </sheetData>
  <mergeCells count="2">
    <mergeCell ref="A62:A64"/>
    <mergeCell ref="B62:B64"/>
  </mergeCells>
  <pageMargins left="0.70866141732283472" right="0.70866141732283472" top="0.74803149606299213" bottom="0.74803149606299213" header="0.31496062992125984" footer="0.31496062992125984"/>
  <pageSetup paperSize="9" scale="55" fitToWidth="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Kopsavilkuma pa gadu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Romāns</dc:creator>
  <cp:lastModifiedBy>Laima Liepiņa</cp:lastModifiedBy>
  <cp:lastPrinted>2014-01-23T14:18:03Z</cp:lastPrinted>
  <dcterms:created xsi:type="dcterms:W3CDTF">2012-12-04T06:47:21Z</dcterms:created>
  <dcterms:modified xsi:type="dcterms:W3CDTF">2014-01-23T14:19:55Z</dcterms:modified>
</cp:coreProperties>
</file>