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30" windowWidth="14385" windowHeight="7815" activeTab="1"/>
  </bookViews>
  <sheets>
    <sheet name="5_visp.izgl.2014." sheetId="1" r:id="rId1"/>
    <sheet name="6_kv.visp.izgl" sheetId="2" r:id="rId2"/>
    <sheet name="9_internātsk.2014" sheetId="3" r:id="rId3"/>
  </sheets>
  <definedNames>
    <definedName name="OLE_LINK1" localSheetId="1">'6_kv.visp.izgl'!$M$4</definedName>
  </definedNames>
  <calcPr fullCalcOnLoad="1"/>
</workbook>
</file>

<file path=xl/sharedStrings.xml><?xml version="1.0" encoding="utf-8"?>
<sst xmlns="http://schemas.openxmlformats.org/spreadsheetml/2006/main" count="171" uniqueCount="97">
  <si>
    <t>Madonas Valsts ģimnāzija</t>
  </si>
  <si>
    <t>Madonas pilsētas 1.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</si>
  <si>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</si>
  <si>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</si>
  <si>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</si>
  <si>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</si>
  <si>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</si>
  <si>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</si>
  <si>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</si>
  <si>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</si>
  <si>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Mārcienas pamatskola</t>
  </si>
  <si>
    <t>Mētrienas pamatskola</t>
  </si>
  <si>
    <t>Praulienas pamatskola</t>
  </si>
  <si>
    <t>Sarkaņu pamatskola</t>
  </si>
  <si>
    <t xml:space="preserve">Vestienas pamatskola </t>
  </si>
  <si>
    <t>1.</t>
  </si>
  <si>
    <t>2.</t>
  </si>
  <si>
    <t>3.</t>
  </si>
  <si>
    <t>4.</t>
  </si>
  <si>
    <t>5.</t>
  </si>
  <si>
    <t>Pavisam</t>
  </si>
  <si>
    <t>Pilsēta, pagastu pārvalde, izglītības iestāde</t>
  </si>
  <si>
    <t>Nr. p.k.</t>
  </si>
  <si>
    <t>Madonas pilsēta</t>
  </si>
  <si>
    <t>Madonas vakara un neklātienes vidusskola</t>
  </si>
  <si>
    <t>Madonas pilsētas 2. vidusskola</t>
  </si>
  <si>
    <t>Ļaudonas pagasta pārvalde</t>
  </si>
  <si>
    <t>Aronas pagasta pārvalde</t>
  </si>
  <si>
    <t>Barkavas pagasta pārvalde</t>
  </si>
  <si>
    <t>Bērzaunes pagasta pārvalde</t>
  </si>
  <si>
    <t>Ošupes pagasta pārvalde</t>
  </si>
  <si>
    <t>Dzelzavas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</si>
  <si>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</si>
  <si>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</si>
  <si>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</si>
  <si>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</si>
  <si>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</si>
  <si>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Praulienas pagasta pārvalde</t>
  </si>
  <si>
    <t>Sarkaņu pagasta pārvalde</t>
  </si>
  <si>
    <t>Vestienas pagasta pārvalde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</si>
  <si>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</si>
  <si>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</si>
  <si>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</si>
  <si>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</si>
  <si>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</si>
  <si>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</si>
  <si>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</si>
  <si>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</si>
  <si>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</si>
  <si>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</si>
  <si>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</si>
  <si>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</si>
  <si>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</si>
  <si>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N.p.k.</t>
  </si>
  <si>
    <t>Andreja Eglīša Ļaudonas vidusskola</t>
  </si>
  <si>
    <t>Mērķdotācijas sadalījums  Madonas novada pašvaldības pamata un vispārējās</t>
  </si>
  <si>
    <t>Skolēnu skaits uz 01.09.2013.</t>
  </si>
  <si>
    <t>Pārrēķinātais skolēnu skaits uz 01.09.2013. (nosacītie skolēni)</t>
  </si>
  <si>
    <t>Skolēnu skaits 75</t>
  </si>
  <si>
    <t>3.kvalitātes pakāpe</t>
  </si>
  <si>
    <t>4.kvalitātes pakāpe</t>
  </si>
  <si>
    <t>5.kvalitātes pakāpe</t>
  </si>
  <si>
    <t>3. kvalitātes pakāpe (likmes)</t>
  </si>
  <si>
    <t>4. kvalitātes pakāpe (likmes)</t>
  </si>
  <si>
    <t>5. kvalitātes pakāpe (likmes)</t>
  </si>
  <si>
    <t>Madonas pilsētas 2.vidusskola</t>
  </si>
  <si>
    <t>REZERVE</t>
  </si>
  <si>
    <t>Kopā</t>
  </si>
  <si>
    <t xml:space="preserve">Mērķdotācija izglītības pasākumiem </t>
  </si>
  <si>
    <t xml:space="preserve">Piemaksa par kvalitāti </t>
  </si>
  <si>
    <t>sociālās apdrošināšanas obligātajām iemaksām 2014.gada astoņiem mēnešiem</t>
  </si>
  <si>
    <t xml:space="preserve"> apdrošināšanas obligātajām iemaksām 2014.gada astoņiem  mēnešiem</t>
  </si>
  <si>
    <t>Dzelzavas speciālai internātpamatskolai 2014.gada 8. mēnešiem</t>
  </si>
  <si>
    <t>vidējās izglītības iestāžu  pedagogu darba samaksai  un valsts sociālās</t>
  </si>
  <si>
    <t xml:space="preserve">Sociālā apdrošināšana  EUR </t>
  </si>
  <si>
    <t>Mēnesī tarifikācijai EUR</t>
  </si>
  <si>
    <t xml:space="preserve">Darba samaksa EUR </t>
  </si>
  <si>
    <t>Kopā        8.mēnešiem                        EUR</t>
  </si>
  <si>
    <t>Kopā  EUR</t>
  </si>
  <si>
    <t>Pedagogu darba samaksai un valsts sociālās apdrošināšanas iemaksām EUR</t>
  </si>
  <si>
    <t>Pārējiem izdevumiem EUR</t>
  </si>
  <si>
    <t>3. kvalitātes pakāpe EUR</t>
  </si>
  <si>
    <t>4.kvalitātes pakāpe EUR</t>
  </si>
  <si>
    <t>Kopā EUR</t>
  </si>
  <si>
    <t>Pavisam internātskolai</t>
  </si>
  <si>
    <t>Kopā    8.mēnešiem                      EUR</t>
  </si>
  <si>
    <t>Kopā   8.mēnešiem                      EUR</t>
  </si>
  <si>
    <t>Tarifikācijai mēnesī EUR</t>
  </si>
  <si>
    <t>.</t>
  </si>
  <si>
    <t>Iedalīts no valsts budž.</t>
  </si>
  <si>
    <t>EUR 69 no 3 .uz 4.kvalitātes pakāpi</t>
  </si>
  <si>
    <t>APSTIPRINĀTS</t>
  </si>
  <si>
    <t>ar 10.01.2014. Madonas novada pašvaldības domes</t>
  </si>
  <si>
    <t>lēmumu Nr. 4 (protokols Nr.1, 4.p.)</t>
  </si>
  <si>
    <t>Domes priekšsēdētājs</t>
  </si>
  <si>
    <t>A.Ceļapīters</t>
  </si>
  <si>
    <t xml:space="preserve">vidējās izglītības iestāžu   pedagogu piemaksai par kvalitāti   un valsts 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</si>
</sst>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  <numFmt numFmtId="170" formatCode="0.00000000"/>
    <numFmt numFmtId="171" formatCode="_-&quot;Ls&quot;\ * #,##0.000_-;\-&quot;Ls&quot;\ * #,##0.000_-;_-&quot;Ls&quot;\ * &quot;-&quot;??_-;_-@_-"/>
    <numFmt numFmtId="172" formatCode="[$-426]dddd\,\ yyyy&quot;. gada &quot;d\.\ mmmm"/>
    <numFmt numFmtId="173" formatCode="0.000000000"/>
    <numFmt numFmtId="174" formatCode="&quot;Jā&quot;;&quot;Jā&quot;;&quot;Nē&quot;"/>
    <numFmt numFmtId="175" formatCode="&quot;Patiess&quot;;&quot;Patiess&quot;;&quot;Aplams&quot;"/>
    <numFmt numFmtId="176" formatCode="&quot;Ieslēgts&quot;;&quot;Ieslēgts&quot;;&quot;Izslēgts&quot;"/>
    <numFmt numFmtId="177" formatCode="[$€-2]\ #\ ##,000_);[Red]\([$€-2]\ #\ ##,000\)"/>
  </numFmts>
  <fonts count="5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2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16" fontId="5" fillId="0" borderId="10" xfId="0" applyNumberFormat="1" applyFont="1" applyBorder="1" applyAlignment="1">
      <alignment/>
    </xf>
    <xf numFmtId="16" fontId="5" fillId="33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1" fontId="11" fillId="32" borderId="10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1" fontId="12" fillId="34" borderId="1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0" xfId="0" applyFont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3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167" fontId="13" fillId="0" borderId="10" xfId="0" applyNumberFormat="1" applyFont="1" applyBorder="1" applyAlignment="1">
      <alignment/>
    </xf>
    <xf numFmtId="1" fontId="13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/>
    </xf>
    <xf numFmtId="1" fontId="13" fillId="34" borderId="10" xfId="0" applyNumberFormat="1" applyFont="1" applyFill="1" applyBorder="1" applyAlignment="1">
      <alignment/>
    </xf>
    <xf numFmtId="2" fontId="13" fillId="0" borderId="10" xfId="0" applyNumberFormat="1" applyFont="1" applyBorder="1" applyAlignment="1">
      <alignment/>
    </xf>
    <xf numFmtId="0" fontId="13" fillId="33" borderId="10" xfId="0" applyFont="1" applyFill="1" applyBorder="1" applyAlignment="1">
      <alignment/>
    </xf>
    <xf numFmtId="167" fontId="13" fillId="33" borderId="10" xfId="0" applyNumberFormat="1" applyFont="1" applyFill="1" applyBorder="1" applyAlignment="1">
      <alignment/>
    </xf>
    <xf numFmtId="1" fontId="13" fillId="33" borderId="10" xfId="0" applyNumberFormat="1" applyFont="1" applyFill="1" applyBorder="1" applyAlignment="1">
      <alignment/>
    </xf>
    <xf numFmtId="1" fontId="14" fillId="33" borderId="10" xfId="0" applyNumberFormat="1" applyFont="1" applyFill="1" applyBorder="1" applyAlignment="1">
      <alignment/>
    </xf>
    <xf numFmtId="0" fontId="12" fillId="32" borderId="10" xfId="0" applyFont="1" applyFill="1" applyBorder="1" applyAlignment="1">
      <alignment/>
    </xf>
    <xf numFmtId="167" fontId="14" fillId="32" borderId="10" xfId="0" applyNumberFormat="1" applyFont="1" applyFill="1" applyBorder="1" applyAlignment="1">
      <alignment/>
    </xf>
    <xf numFmtId="2" fontId="14" fillId="32" borderId="10" xfId="0" applyNumberFormat="1" applyFont="1" applyFill="1" applyBorder="1" applyAlignment="1">
      <alignment/>
    </xf>
    <xf numFmtId="2" fontId="14" fillId="34" borderId="10" xfId="0" applyNumberFormat="1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2" fontId="11" fillId="0" borderId="0" xfId="0" applyNumberFormat="1" applyFont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/>
    </xf>
    <xf numFmtId="0" fontId="11" fillId="35" borderId="0" xfId="0" applyFont="1" applyFill="1" applyAlignment="1">
      <alignment/>
    </xf>
  </cellXfs>
  <cellStyles count="48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">
      <selection activeCell="E1" sqref="E1:H3"/>
    </sheetView>
  </sheetViews>
  <sheetFormatPr defaultColWidth="9.140625" defaultRowHeight="15"/>
  <cols>
    <col min="1" max="1" width="4.421875" style="0" customWidth="1"/>
    <col min="2" max="2" width="27.8515625" style="0" customWidth="1"/>
    <col min="3" max="3" width="10.421875" style="0" customWidth="1"/>
    <col min="4" max="4" width="12.421875" style="0" customWidth="1"/>
    <col min="6" max="6" width="13.8515625" style="0" customWidth="1"/>
    <col min="7" max="7" width="12.28125" style="0" customWidth="1"/>
    <col min="8" max="8" width="10.8515625" style="0" customWidth="1"/>
  </cols>
  <sheetData>
    <row r="1" spans="1:8" ht="15">
      <c r="A1" s="29"/>
      <c r="B1" s="29"/>
      <c r="C1" s="29"/>
      <c r="D1" s="29"/>
      <c r="E1" s="29" t="s">
        <v>91</v>
      </c>
      <c r="F1" s="29"/>
      <c r="G1" s="29"/>
      <c r="H1" s="29"/>
    </row>
    <row r="2" spans="1:8" ht="15">
      <c r="A2" s="29"/>
      <c r="B2" s="29"/>
      <c r="C2" s="29"/>
      <c r="D2" s="29"/>
      <c r="E2" s="29" t="s">
        <v>92</v>
      </c>
      <c r="F2" s="29"/>
      <c r="G2" s="29"/>
      <c r="H2" s="29"/>
    </row>
    <row r="3" spans="1:8" ht="15">
      <c r="A3" s="29"/>
      <c r="B3" s="29"/>
      <c r="C3" s="29"/>
      <c r="D3" s="29"/>
      <c r="E3" s="29" t="s">
        <v>93</v>
      </c>
      <c r="F3" s="29"/>
      <c r="G3" s="29"/>
      <c r="H3" s="29"/>
    </row>
    <row r="4" spans="1:8" ht="15">
      <c r="A4" s="29"/>
      <c r="B4" s="29"/>
      <c r="C4" s="29"/>
      <c r="D4" s="29"/>
      <c r="E4" s="29"/>
      <c r="F4" s="29"/>
      <c r="G4" s="29"/>
      <c r="H4" s="29"/>
    </row>
    <row r="5" spans="1:8" ht="14.25" customHeight="1">
      <c r="A5" s="29"/>
      <c r="B5" s="30" t="s">
        <v>55</v>
      </c>
      <c r="C5" s="30"/>
      <c r="D5" s="30"/>
      <c r="E5" s="29"/>
      <c r="F5" s="29"/>
      <c r="G5" s="29"/>
      <c r="H5" s="29"/>
    </row>
    <row r="6" spans="1:8" ht="14.25" customHeight="1">
      <c r="A6" s="29"/>
      <c r="B6" s="30" t="s">
        <v>73</v>
      </c>
      <c r="C6" s="30"/>
      <c r="D6" s="30"/>
      <c r="E6" s="29"/>
      <c r="F6" s="29"/>
      <c r="G6" s="29"/>
      <c r="H6" s="29"/>
    </row>
    <row r="7" spans="1:8" ht="15">
      <c r="A7" s="29"/>
      <c r="B7" s="30" t="s">
        <v>71</v>
      </c>
      <c r="C7" s="30"/>
      <c r="D7" s="30"/>
      <c r="E7" s="29"/>
      <c r="F7" s="29"/>
      <c r="G7" s="29"/>
      <c r="H7" s="29"/>
    </row>
    <row r="8" spans="1:8" ht="15">
      <c r="A8" s="29"/>
      <c r="B8" s="29"/>
      <c r="C8" s="29"/>
      <c r="D8" s="29"/>
      <c r="E8" s="29"/>
      <c r="F8" s="29"/>
      <c r="G8" s="29"/>
      <c r="H8" s="29"/>
    </row>
    <row r="9" spans="1:8" ht="90" customHeight="1">
      <c r="A9" s="31" t="s">
        <v>22</v>
      </c>
      <c r="B9" s="32" t="s">
        <v>21</v>
      </c>
      <c r="C9" s="32" t="s">
        <v>56</v>
      </c>
      <c r="D9" s="32" t="s">
        <v>57</v>
      </c>
      <c r="E9" s="32" t="s">
        <v>76</v>
      </c>
      <c r="F9" s="32" t="s">
        <v>74</v>
      </c>
      <c r="G9" s="33" t="s">
        <v>77</v>
      </c>
      <c r="H9" s="31" t="s">
        <v>75</v>
      </c>
    </row>
    <row r="10" spans="1:8" ht="15">
      <c r="A10" s="34"/>
      <c r="B10" s="35" t="s">
        <v>23</v>
      </c>
      <c r="C10" s="35"/>
      <c r="D10" s="35"/>
      <c r="E10" s="34"/>
      <c r="F10" s="34"/>
      <c r="G10" s="34"/>
      <c r="H10" s="34"/>
    </row>
    <row r="11" spans="1:8" ht="15">
      <c r="A11" s="36" t="s">
        <v>15</v>
      </c>
      <c r="B11" s="34" t="s">
        <v>0</v>
      </c>
      <c r="C11" s="34">
        <v>268</v>
      </c>
      <c r="D11" s="37">
        <v>338</v>
      </c>
      <c r="E11" s="34">
        <v>211959</v>
      </c>
      <c r="F11" s="34">
        <f>G11-E11</f>
        <v>49996</v>
      </c>
      <c r="G11" s="34">
        <v>261955</v>
      </c>
      <c r="H11" s="38">
        <f>G11/8/1.2359</f>
        <v>26494.356339509668</v>
      </c>
    </row>
    <row r="12" spans="1:8" ht="15">
      <c r="A12" s="36" t="s">
        <v>16</v>
      </c>
      <c r="B12" s="34" t="s">
        <v>1</v>
      </c>
      <c r="C12" s="34">
        <v>690</v>
      </c>
      <c r="D12" s="37">
        <v>664</v>
      </c>
      <c r="E12" s="34">
        <v>410583</v>
      </c>
      <c r="F12" s="34">
        <f aca="true" t="shared" si="0" ref="F12:F43">G12-E12</f>
        <v>96857</v>
      </c>
      <c r="G12" s="34">
        <v>507440</v>
      </c>
      <c r="H12" s="38">
        <f aca="true" t="shared" si="1" ref="H12:H43">G12/8/1.2359</f>
        <v>51322.92256655069</v>
      </c>
    </row>
    <row r="13" spans="1:8" ht="15">
      <c r="A13" s="36" t="s">
        <v>17</v>
      </c>
      <c r="B13" s="34" t="s">
        <v>25</v>
      </c>
      <c r="C13" s="34">
        <v>314</v>
      </c>
      <c r="D13" s="37">
        <v>310</v>
      </c>
      <c r="E13" s="34">
        <v>192692</v>
      </c>
      <c r="F13" s="34">
        <f t="shared" si="0"/>
        <v>45456</v>
      </c>
      <c r="G13" s="34">
        <v>238148</v>
      </c>
      <c r="H13" s="38">
        <f t="shared" si="1"/>
        <v>24086.495671170807</v>
      </c>
    </row>
    <row r="14" spans="1:8" ht="30">
      <c r="A14" s="36" t="s">
        <v>18</v>
      </c>
      <c r="B14" s="31" t="s">
        <v>24</v>
      </c>
      <c r="C14" s="31">
        <v>98</v>
      </c>
      <c r="D14" s="37">
        <v>97</v>
      </c>
      <c r="E14" s="34">
        <v>40086</v>
      </c>
      <c r="F14" s="34">
        <f t="shared" si="0"/>
        <v>9457</v>
      </c>
      <c r="G14" s="34">
        <v>49543</v>
      </c>
      <c r="H14" s="38">
        <f t="shared" si="1"/>
        <v>5010.822072983251</v>
      </c>
    </row>
    <row r="15" spans="1:8" ht="15">
      <c r="A15" s="36"/>
      <c r="B15" s="31"/>
      <c r="C15" s="31"/>
      <c r="D15" s="37"/>
      <c r="E15" s="34"/>
      <c r="F15" s="34"/>
      <c r="G15" s="34"/>
      <c r="H15" s="38"/>
    </row>
    <row r="16" spans="1:8" ht="15">
      <c r="A16" s="36"/>
      <c r="B16" s="35" t="s">
        <v>26</v>
      </c>
      <c r="C16" s="34"/>
      <c r="D16" s="37"/>
      <c r="E16" s="34"/>
      <c r="F16" s="34"/>
      <c r="G16" s="34"/>
      <c r="H16" s="38"/>
    </row>
    <row r="17" spans="1:8" ht="15">
      <c r="A17" s="36" t="s">
        <v>19</v>
      </c>
      <c r="B17" s="34" t="s">
        <v>54</v>
      </c>
      <c r="C17" s="34">
        <v>175</v>
      </c>
      <c r="D17" s="37">
        <v>164</v>
      </c>
      <c r="E17" s="34">
        <v>103197</v>
      </c>
      <c r="F17" s="34">
        <f t="shared" si="0"/>
        <v>24344</v>
      </c>
      <c r="G17" s="34">
        <v>127541</v>
      </c>
      <c r="H17" s="38">
        <f t="shared" si="1"/>
        <v>12899.607573428271</v>
      </c>
    </row>
    <row r="18" spans="1:8" ht="15">
      <c r="A18" s="36"/>
      <c r="B18" s="35" t="s">
        <v>28</v>
      </c>
      <c r="C18" s="34"/>
      <c r="D18" s="37"/>
      <c r="E18" s="34"/>
      <c r="F18" s="34"/>
      <c r="G18" s="34"/>
      <c r="H18" s="38"/>
    </row>
    <row r="19" spans="1:8" ht="15">
      <c r="A19" s="36" t="s">
        <v>40</v>
      </c>
      <c r="B19" s="34" t="s">
        <v>2</v>
      </c>
      <c r="C19" s="34">
        <v>88</v>
      </c>
      <c r="D19" s="37">
        <v>89</v>
      </c>
      <c r="E19" s="34">
        <v>59336</v>
      </c>
      <c r="F19" s="34">
        <f t="shared" si="0"/>
        <v>13997</v>
      </c>
      <c r="G19" s="34">
        <v>73333</v>
      </c>
      <c r="H19" s="38">
        <f t="shared" si="1"/>
        <v>7416.963346549073</v>
      </c>
    </row>
    <row r="20" spans="1:8" ht="15">
      <c r="A20" s="36"/>
      <c r="B20" s="35" t="s">
        <v>29</v>
      </c>
      <c r="C20" s="34"/>
      <c r="D20" s="37"/>
      <c r="E20" s="34"/>
      <c r="F20" s="34"/>
      <c r="G20" s="34"/>
      <c r="H20" s="38"/>
    </row>
    <row r="21" spans="1:8" ht="15">
      <c r="A21" s="36" t="s">
        <v>41</v>
      </c>
      <c r="B21" s="34" t="s">
        <v>3</v>
      </c>
      <c r="C21" s="34">
        <v>79</v>
      </c>
      <c r="D21" s="37">
        <v>79</v>
      </c>
      <c r="E21" s="34">
        <v>51013</v>
      </c>
      <c r="F21" s="34">
        <f t="shared" si="0"/>
        <v>12034</v>
      </c>
      <c r="G21" s="34">
        <v>63047</v>
      </c>
      <c r="H21" s="38">
        <f t="shared" si="1"/>
        <v>6376.6283679909375</v>
      </c>
    </row>
    <row r="22" spans="1:8" ht="15">
      <c r="A22" s="36"/>
      <c r="B22" s="35" t="s">
        <v>30</v>
      </c>
      <c r="C22" s="34"/>
      <c r="D22" s="37"/>
      <c r="E22" s="34"/>
      <c r="F22" s="34"/>
      <c r="G22" s="34"/>
      <c r="H22" s="38"/>
    </row>
    <row r="23" spans="1:8" ht="15">
      <c r="A23" s="36" t="s">
        <v>42</v>
      </c>
      <c r="B23" s="34" t="s">
        <v>4</v>
      </c>
      <c r="C23" s="34">
        <v>52</v>
      </c>
      <c r="D23" s="37">
        <v>52</v>
      </c>
      <c r="E23" s="34">
        <v>35218</v>
      </c>
      <c r="F23" s="34">
        <f t="shared" si="0"/>
        <v>8308</v>
      </c>
      <c r="G23" s="34">
        <v>43526</v>
      </c>
      <c r="H23" s="38">
        <f t="shared" si="1"/>
        <v>4402.257464196133</v>
      </c>
    </row>
    <row r="24" spans="1:8" ht="15">
      <c r="A24" s="36"/>
      <c r="B24" s="35" t="s">
        <v>31</v>
      </c>
      <c r="C24" s="34"/>
      <c r="D24" s="37"/>
      <c r="E24" s="34"/>
      <c r="F24" s="34"/>
      <c r="G24" s="34"/>
      <c r="H24" s="38"/>
    </row>
    <row r="25" spans="1:8" ht="15">
      <c r="A25" s="36" t="s">
        <v>43</v>
      </c>
      <c r="B25" s="34" t="s">
        <v>5</v>
      </c>
      <c r="C25" s="34">
        <v>87</v>
      </c>
      <c r="D25" s="37">
        <v>88</v>
      </c>
      <c r="E25" s="34">
        <v>58724</v>
      </c>
      <c r="F25" s="34">
        <f t="shared" si="0"/>
        <v>13853</v>
      </c>
      <c r="G25" s="34">
        <v>72577</v>
      </c>
      <c r="H25" s="38">
        <f t="shared" si="1"/>
        <v>7340.5008495833</v>
      </c>
    </row>
    <row r="26" spans="1:8" ht="15">
      <c r="A26" s="36"/>
      <c r="B26" s="35" t="s">
        <v>32</v>
      </c>
      <c r="C26" s="34"/>
      <c r="D26" s="37"/>
      <c r="E26" s="34"/>
      <c r="F26" s="34"/>
      <c r="G26" s="34"/>
      <c r="H26" s="38"/>
    </row>
    <row r="27" spans="1:8" ht="15">
      <c r="A27" s="36" t="s">
        <v>44</v>
      </c>
      <c r="B27" s="34" t="s">
        <v>6</v>
      </c>
      <c r="C27" s="34">
        <v>142</v>
      </c>
      <c r="D27" s="37">
        <v>137</v>
      </c>
      <c r="E27" s="34">
        <v>90852</v>
      </c>
      <c r="F27" s="34">
        <f t="shared" si="0"/>
        <v>21432</v>
      </c>
      <c r="G27" s="34">
        <v>112284</v>
      </c>
      <c r="H27" s="38">
        <f t="shared" si="1"/>
        <v>11356.50133505947</v>
      </c>
    </row>
    <row r="28" spans="1:8" ht="15">
      <c r="A28" s="36"/>
      <c r="B28" s="35" t="s">
        <v>27</v>
      </c>
      <c r="C28" s="34"/>
      <c r="D28" s="37"/>
      <c r="E28" s="34"/>
      <c r="F28" s="34"/>
      <c r="G28" s="34"/>
      <c r="H28" s="38"/>
    </row>
    <row r="29" spans="1:8" ht="15">
      <c r="A29" s="36" t="s">
        <v>45</v>
      </c>
      <c r="B29" s="34" t="s">
        <v>7</v>
      </c>
      <c r="C29" s="34">
        <v>84</v>
      </c>
      <c r="D29" s="37">
        <v>89</v>
      </c>
      <c r="E29" s="34">
        <v>59473</v>
      </c>
      <c r="F29" s="34">
        <f t="shared" si="0"/>
        <v>14030</v>
      </c>
      <c r="G29" s="34">
        <v>73503</v>
      </c>
      <c r="H29" s="38">
        <f t="shared" si="1"/>
        <v>7434.157294279473</v>
      </c>
    </row>
    <row r="30" spans="1:8" ht="15">
      <c r="A30" s="36"/>
      <c r="B30" s="35" t="s">
        <v>33</v>
      </c>
      <c r="C30" s="34"/>
      <c r="D30" s="37"/>
      <c r="E30" s="34"/>
      <c r="F30" s="34"/>
      <c r="G30" s="34"/>
      <c r="H30" s="38"/>
    </row>
    <row r="31" spans="1:8" ht="15">
      <c r="A31" s="36" t="s">
        <v>46</v>
      </c>
      <c r="B31" s="34" t="s">
        <v>8</v>
      </c>
      <c r="C31" s="34">
        <v>47</v>
      </c>
      <c r="D31" s="37">
        <v>53</v>
      </c>
      <c r="E31" s="34">
        <v>35376</v>
      </c>
      <c r="F31" s="34">
        <f t="shared" si="0"/>
        <v>8345</v>
      </c>
      <c r="G31" s="34">
        <v>43721</v>
      </c>
      <c r="H31" s="38">
        <f t="shared" si="1"/>
        <v>4421.97993365159</v>
      </c>
    </row>
    <row r="32" spans="1:8" ht="15">
      <c r="A32" s="36"/>
      <c r="B32" s="35" t="s">
        <v>34</v>
      </c>
      <c r="C32" s="34"/>
      <c r="D32" s="37"/>
      <c r="E32" s="34"/>
      <c r="F32" s="34"/>
      <c r="G32" s="34"/>
      <c r="H32" s="38"/>
    </row>
    <row r="33" spans="1:8" ht="15">
      <c r="A33" s="36" t="s">
        <v>47</v>
      </c>
      <c r="B33" s="34" t="s">
        <v>9</v>
      </c>
      <c r="C33" s="34">
        <v>78</v>
      </c>
      <c r="D33" s="37">
        <v>85</v>
      </c>
      <c r="E33" s="34">
        <v>56460</v>
      </c>
      <c r="F33" s="34">
        <f t="shared" si="0"/>
        <v>13319</v>
      </c>
      <c r="G33" s="34">
        <v>69779</v>
      </c>
      <c r="H33" s="38">
        <f t="shared" si="1"/>
        <v>7057.508698114734</v>
      </c>
    </row>
    <row r="34" spans="1:8" ht="15">
      <c r="A34" s="36"/>
      <c r="B34" s="35" t="s">
        <v>35</v>
      </c>
      <c r="C34" s="34"/>
      <c r="D34" s="37"/>
      <c r="E34" s="34"/>
      <c r="F34" s="34"/>
      <c r="G34" s="34"/>
      <c r="H34" s="38"/>
    </row>
    <row r="35" spans="1:8" ht="15">
      <c r="A35" s="36" t="s">
        <v>48</v>
      </c>
      <c r="B35" s="34" t="s">
        <v>10</v>
      </c>
      <c r="C35" s="34">
        <v>43</v>
      </c>
      <c r="D35" s="37">
        <v>43</v>
      </c>
      <c r="E35" s="34">
        <v>29386</v>
      </c>
      <c r="F35" s="34">
        <f t="shared" si="0"/>
        <v>6932</v>
      </c>
      <c r="G35" s="34">
        <v>36318</v>
      </c>
      <c r="H35" s="38">
        <f t="shared" si="1"/>
        <v>3673.234080427219</v>
      </c>
    </row>
    <row r="36" spans="1:8" ht="15">
      <c r="A36" s="36"/>
      <c r="B36" s="35" t="s">
        <v>36</v>
      </c>
      <c r="C36" s="34"/>
      <c r="D36" s="37"/>
      <c r="E36" s="34"/>
      <c r="F36" s="34"/>
      <c r="G36" s="34"/>
      <c r="H36" s="38"/>
    </row>
    <row r="37" spans="1:8" ht="15">
      <c r="A37" s="36" t="s">
        <v>49</v>
      </c>
      <c r="B37" s="34" t="s">
        <v>11</v>
      </c>
      <c r="C37" s="34">
        <v>42</v>
      </c>
      <c r="D37" s="37">
        <v>42</v>
      </c>
      <c r="E37" s="34">
        <v>28586</v>
      </c>
      <c r="F37" s="34">
        <f t="shared" si="0"/>
        <v>6743</v>
      </c>
      <c r="G37" s="34">
        <v>35329</v>
      </c>
      <c r="H37" s="38">
        <f t="shared" si="1"/>
        <v>3573.2057609838985</v>
      </c>
    </row>
    <row r="38" spans="1:8" ht="15">
      <c r="A38" s="36"/>
      <c r="B38" s="35" t="s">
        <v>37</v>
      </c>
      <c r="C38" s="34"/>
      <c r="D38" s="37"/>
      <c r="E38" s="34"/>
      <c r="F38" s="34"/>
      <c r="G38" s="34"/>
      <c r="H38" s="38"/>
    </row>
    <row r="39" spans="1:8" ht="15">
      <c r="A39" s="36" t="s">
        <v>50</v>
      </c>
      <c r="B39" s="34" t="s">
        <v>12</v>
      </c>
      <c r="C39" s="34">
        <v>95</v>
      </c>
      <c r="D39" s="37">
        <v>99</v>
      </c>
      <c r="E39" s="34">
        <v>66018</v>
      </c>
      <c r="F39" s="34">
        <f t="shared" si="0"/>
        <v>15574</v>
      </c>
      <c r="G39" s="34">
        <v>81592</v>
      </c>
      <c r="H39" s="38">
        <f t="shared" si="1"/>
        <v>8252.285783639452</v>
      </c>
    </row>
    <row r="40" spans="1:8" ht="15">
      <c r="A40" s="36"/>
      <c r="B40" s="35" t="s">
        <v>38</v>
      </c>
      <c r="C40" s="34"/>
      <c r="D40" s="37"/>
      <c r="E40" s="34"/>
      <c r="F40" s="34"/>
      <c r="G40" s="34"/>
      <c r="H40" s="38"/>
    </row>
    <row r="41" spans="1:8" ht="15">
      <c r="A41" s="36" t="s">
        <v>51</v>
      </c>
      <c r="B41" s="34" t="s">
        <v>13</v>
      </c>
      <c r="C41" s="34">
        <v>47</v>
      </c>
      <c r="D41" s="37">
        <v>50</v>
      </c>
      <c r="E41" s="34">
        <v>33892</v>
      </c>
      <c r="F41" s="34">
        <f t="shared" si="0"/>
        <v>7995</v>
      </c>
      <c r="G41" s="34">
        <v>41887</v>
      </c>
      <c r="H41" s="38">
        <f t="shared" si="1"/>
        <v>4236.487579901286</v>
      </c>
    </row>
    <row r="42" spans="1:8" ht="15">
      <c r="A42" s="36"/>
      <c r="B42" s="35" t="s">
        <v>39</v>
      </c>
      <c r="C42" s="34"/>
      <c r="D42" s="37"/>
      <c r="E42" s="34"/>
      <c r="F42" s="34"/>
      <c r="G42" s="34"/>
      <c r="H42" s="38"/>
    </row>
    <row r="43" spans="1:8" ht="15">
      <c r="A43" s="36" t="s">
        <v>52</v>
      </c>
      <c r="B43" s="34" t="s">
        <v>14</v>
      </c>
      <c r="C43" s="34">
        <v>54</v>
      </c>
      <c r="D43" s="37">
        <v>56</v>
      </c>
      <c r="E43" s="34">
        <v>37871</v>
      </c>
      <c r="F43" s="34">
        <f t="shared" si="0"/>
        <v>8934</v>
      </c>
      <c r="G43" s="34">
        <v>46805</v>
      </c>
      <c r="H43" s="38">
        <f t="shared" si="1"/>
        <v>4733.898373654826</v>
      </c>
    </row>
    <row r="44" spans="1:8" s="2" customFormat="1" ht="15">
      <c r="A44" s="35"/>
      <c r="B44" s="35" t="s">
        <v>20</v>
      </c>
      <c r="C44" s="39">
        <f>SUM(C11:C43)</f>
        <v>2483</v>
      </c>
      <c r="D44" s="39">
        <f>SUM(D11:D43)</f>
        <v>2535</v>
      </c>
      <c r="E44" s="39">
        <f>SUM(E11:E43)</f>
        <v>1600722</v>
      </c>
      <c r="F44" s="39">
        <f>SUM(F11:F43)</f>
        <v>377606</v>
      </c>
      <c r="G44" s="40">
        <f>SUM(G11:G43)</f>
        <v>1978328</v>
      </c>
      <c r="H44" s="39"/>
    </row>
    <row r="45" spans="1:8" s="1" customFormat="1" ht="15">
      <c r="A45" s="41" t="s">
        <v>88</v>
      </c>
      <c r="B45" s="42"/>
      <c r="C45" s="41"/>
      <c r="D45" s="41"/>
      <c r="E45" s="41"/>
      <c r="F45" s="41"/>
      <c r="G45" s="41"/>
      <c r="H45" s="41"/>
    </row>
    <row r="46" spans="1:8" ht="15">
      <c r="A46" s="29"/>
      <c r="B46" s="29"/>
      <c r="C46" s="29"/>
      <c r="D46" s="29"/>
      <c r="E46" s="29"/>
      <c r="F46" s="29"/>
      <c r="G46" s="29"/>
      <c r="H46" s="29"/>
    </row>
    <row r="47" spans="1:8" ht="15">
      <c r="A47" s="29"/>
      <c r="B47" s="29"/>
      <c r="C47" s="29"/>
      <c r="D47" s="29"/>
      <c r="E47" s="29"/>
      <c r="F47" s="29"/>
      <c r="G47" s="29"/>
      <c r="H47" s="29"/>
    </row>
    <row r="48" spans="1:8" ht="15">
      <c r="A48" s="29"/>
      <c r="B48" s="29" t="s">
        <v>94</v>
      </c>
      <c r="C48" s="29"/>
      <c r="D48" s="29"/>
      <c r="E48" s="29" t="s">
        <v>95</v>
      </c>
      <c r="F48" s="29"/>
      <c r="G48" s="29"/>
      <c r="H48" s="29"/>
    </row>
    <row r="49" spans="1:8" ht="15">
      <c r="A49" s="29"/>
      <c r="B49" s="29"/>
      <c r="C49" s="29"/>
      <c r="D49" s="29"/>
      <c r="E49" s="29"/>
      <c r="F49" s="29"/>
      <c r="G49" s="29"/>
      <c r="H49" s="29"/>
    </row>
    <row r="50" spans="1:8" ht="15">
      <c r="A50" s="29"/>
      <c r="B50" s="29"/>
      <c r="C50" s="29"/>
      <c r="D50" s="29"/>
      <c r="E50" s="29"/>
      <c r="F50" s="29"/>
      <c r="G50" s="29"/>
      <c r="H50" s="29"/>
    </row>
  </sheetData>
  <sheetProtection/>
  <printOptions/>
  <pageMargins left="1.1811023622047245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PageLayoutView="0" workbookViewId="0" topLeftCell="B1">
      <selection activeCell="V26" sqref="V26"/>
    </sheetView>
  </sheetViews>
  <sheetFormatPr defaultColWidth="9.140625" defaultRowHeight="15"/>
  <cols>
    <col min="1" max="1" width="3.7109375" style="0" customWidth="1"/>
    <col min="2" max="2" width="27.7109375" style="0" customWidth="1"/>
    <col min="3" max="3" width="11.28125" style="0" customWidth="1"/>
    <col min="4" max="6" width="9.57421875" style="0" bestFit="1" customWidth="1"/>
    <col min="7" max="8" width="9.28125" style="0" bestFit="1" customWidth="1"/>
    <col min="9" max="9" width="9.57421875" style="0" bestFit="1" customWidth="1"/>
    <col min="10" max="10" width="9.28125" style="0" bestFit="1" customWidth="1"/>
    <col min="11" max="11" width="9.57421875" style="0" bestFit="1" customWidth="1"/>
    <col min="12" max="17" width="9.28125" style="0" bestFit="1" customWidth="1"/>
  </cols>
  <sheetData>
    <row r="1" spans="11:14" ht="15">
      <c r="K1" s="29" t="s">
        <v>91</v>
      </c>
      <c r="L1" s="29"/>
      <c r="M1" s="29"/>
      <c r="N1" s="29"/>
    </row>
    <row r="2" spans="11:14" ht="15">
      <c r="K2" s="29" t="s">
        <v>92</v>
      </c>
      <c r="L2" s="29"/>
      <c r="M2" s="29"/>
      <c r="N2" s="29"/>
    </row>
    <row r="3" spans="11:14" ht="15">
      <c r="K3" s="29" t="s">
        <v>93</v>
      </c>
      <c r="L3" s="29"/>
      <c r="M3" s="29"/>
      <c r="N3" s="29"/>
    </row>
    <row r="4" spans="1:17" ht="15">
      <c r="A4" s="11"/>
      <c r="B4" s="76" t="s">
        <v>55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ht="15">
      <c r="A5" s="12"/>
      <c r="B5" s="76" t="s">
        <v>96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ht="15">
      <c r="A6" s="12"/>
      <c r="B6" s="76" t="s">
        <v>70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7" ht="15">
      <c r="A7" s="12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7" ht="15">
      <c r="A8" s="77" t="s">
        <v>53</v>
      </c>
      <c r="B8" s="79" t="s">
        <v>21</v>
      </c>
      <c r="C8" s="43" t="s">
        <v>59</v>
      </c>
      <c r="D8" s="44"/>
      <c r="E8" s="44"/>
      <c r="F8" s="44"/>
      <c r="G8" s="45"/>
      <c r="H8" s="43" t="s">
        <v>60</v>
      </c>
      <c r="I8" s="44"/>
      <c r="J8" s="44"/>
      <c r="K8" s="44"/>
      <c r="L8" s="45"/>
      <c r="M8" s="43" t="s">
        <v>61</v>
      </c>
      <c r="N8" s="44"/>
      <c r="O8" s="44"/>
      <c r="P8" s="44"/>
      <c r="Q8" s="45"/>
    </row>
    <row r="9" spans="1:17" ht="59.25" customHeight="1">
      <c r="A9" s="78"/>
      <c r="B9" s="80"/>
      <c r="C9" s="46" t="s">
        <v>62</v>
      </c>
      <c r="D9" s="47" t="s">
        <v>76</v>
      </c>
      <c r="E9" s="48" t="s">
        <v>74</v>
      </c>
      <c r="F9" s="49" t="s">
        <v>85</v>
      </c>
      <c r="G9" s="50" t="s">
        <v>87</v>
      </c>
      <c r="H9" s="46" t="s">
        <v>63</v>
      </c>
      <c r="I9" s="47" t="s">
        <v>76</v>
      </c>
      <c r="J9" s="48" t="s">
        <v>74</v>
      </c>
      <c r="K9" s="49" t="s">
        <v>86</v>
      </c>
      <c r="L9" s="50" t="s">
        <v>87</v>
      </c>
      <c r="M9" s="46" t="s">
        <v>64</v>
      </c>
      <c r="N9" s="47" t="s">
        <v>76</v>
      </c>
      <c r="O9" s="48" t="s">
        <v>74</v>
      </c>
      <c r="P9" s="49" t="s">
        <v>85</v>
      </c>
      <c r="Q9" s="50" t="s">
        <v>87</v>
      </c>
    </row>
    <row r="10" spans="1:17" s="3" customFormat="1" ht="12.75" customHeight="1">
      <c r="A10" s="13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51">
        <v>7</v>
      </c>
      <c r="H10" s="36">
        <v>8</v>
      </c>
      <c r="I10" s="36">
        <v>9</v>
      </c>
      <c r="J10" s="36">
        <v>10</v>
      </c>
      <c r="K10" s="36">
        <v>11</v>
      </c>
      <c r="L10" s="51">
        <v>12</v>
      </c>
      <c r="M10" s="36">
        <v>13</v>
      </c>
      <c r="N10" s="36">
        <v>14</v>
      </c>
      <c r="O10" s="36">
        <v>15</v>
      </c>
      <c r="P10" s="36">
        <v>16</v>
      </c>
      <c r="Q10" s="51">
        <v>17</v>
      </c>
    </row>
    <row r="11" spans="1:17" s="4" customFormat="1" ht="15">
      <c r="A11" s="14"/>
      <c r="B11" s="52"/>
      <c r="C11" s="53"/>
      <c r="D11" s="53"/>
      <c r="E11" s="53"/>
      <c r="F11" s="53"/>
      <c r="G11" s="54"/>
      <c r="H11" s="53"/>
      <c r="I11" s="53"/>
      <c r="J11" s="53"/>
      <c r="K11" s="53"/>
      <c r="L11" s="54"/>
      <c r="M11" s="53"/>
      <c r="N11" s="53"/>
      <c r="O11" s="53"/>
      <c r="P11" s="53"/>
      <c r="Q11" s="54"/>
    </row>
    <row r="12" spans="1:17" s="4" customFormat="1" ht="15">
      <c r="A12" s="14"/>
      <c r="B12" s="35" t="s">
        <v>23</v>
      </c>
      <c r="C12" s="53"/>
      <c r="D12" s="53"/>
      <c r="E12" s="53"/>
      <c r="F12" s="53"/>
      <c r="G12" s="54"/>
      <c r="H12" s="53"/>
      <c r="I12" s="53"/>
      <c r="J12" s="53"/>
      <c r="K12" s="53"/>
      <c r="L12" s="54"/>
      <c r="M12" s="53"/>
      <c r="N12" s="53"/>
      <c r="O12" s="53"/>
      <c r="P12" s="53"/>
      <c r="Q12" s="54"/>
    </row>
    <row r="13" spans="1:17" ht="15">
      <c r="A13" s="15" t="s">
        <v>15</v>
      </c>
      <c r="B13" s="55" t="s">
        <v>0</v>
      </c>
      <c r="C13" s="56">
        <v>17</v>
      </c>
      <c r="D13" s="57">
        <v>4335</v>
      </c>
      <c r="E13" s="57">
        <v>1023</v>
      </c>
      <c r="F13" s="58">
        <f>D13+E13</f>
        <v>5358</v>
      </c>
      <c r="G13" s="59">
        <f>F13/8/1.2359</f>
        <v>541.9127761145724</v>
      </c>
      <c r="H13" s="56">
        <v>8.12</v>
      </c>
      <c r="I13" s="57">
        <v>5176</v>
      </c>
      <c r="J13" s="60">
        <v>1221</v>
      </c>
      <c r="K13" s="58">
        <f>I13+J13</f>
        <v>6397</v>
      </c>
      <c r="L13" s="59">
        <f>K13/8/1.2359</f>
        <v>646.9981390080104</v>
      </c>
      <c r="M13" s="56">
        <v>3.8</v>
      </c>
      <c r="N13" s="57">
        <v>3026</v>
      </c>
      <c r="O13" s="57">
        <v>714</v>
      </c>
      <c r="P13" s="58">
        <f>N13+O13</f>
        <v>3740</v>
      </c>
      <c r="Q13" s="59">
        <f>P13/8/1.2359</f>
        <v>378.2668500687758</v>
      </c>
    </row>
    <row r="14" spans="1:17" ht="15">
      <c r="A14" s="15" t="s">
        <v>16</v>
      </c>
      <c r="B14" s="55" t="s">
        <v>1</v>
      </c>
      <c r="C14" s="56">
        <v>76.878</v>
      </c>
      <c r="D14" s="57">
        <v>19602</v>
      </c>
      <c r="E14" s="57">
        <v>4624</v>
      </c>
      <c r="F14" s="58">
        <f>D14+E14</f>
        <v>24226</v>
      </c>
      <c r="G14" s="59">
        <f aca="true" t="shared" si="0" ref="G14:G44">F14/8/1.2359</f>
        <v>2450.2386924508455</v>
      </c>
      <c r="H14" s="56">
        <v>5.732</v>
      </c>
      <c r="I14" s="57">
        <v>3654</v>
      </c>
      <c r="J14" s="60">
        <v>862</v>
      </c>
      <c r="K14" s="58">
        <f>I14+J14</f>
        <v>4516</v>
      </c>
      <c r="L14" s="59">
        <f aca="true" t="shared" si="1" ref="L14:L32">K14/8/1.2359</f>
        <v>456.7521644145967</v>
      </c>
      <c r="M14" s="56"/>
      <c r="N14" s="56"/>
      <c r="O14" s="56"/>
      <c r="P14" s="58"/>
      <c r="Q14" s="59"/>
    </row>
    <row r="15" spans="1:17" ht="15">
      <c r="A15" s="15" t="s">
        <v>17</v>
      </c>
      <c r="B15" s="55" t="s">
        <v>65</v>
      </c>
      <c r="C15" s="56">
        <v>21.57</v>
      </c>
      <c r="D15" s="57">
        <v>5501</v>
      </c>
      <c r="E15" s="57">
        <v>1298</v>
      </c>
      <c r="F15" s="58">
        <f>D15+E15</f>
        <v>6799</v>
      </c>
      <c r="G15" s="59">
        <f t="shared" si="0"/>
        <v>687.6567683469536</v>
      </c>
      <c r="H15" s="56"/>
      <c r="I15" s="56"/>
      <c r="J15" s="60"/>
      <c r="K15" s="58"/>
      <c r="L15" s="59"/>
      <c r="M15" s="56"/>
      <c r="N15" s="56"/>
      <c r="O15" s="56"/>
      <c r="P15" s="58"/>
      <c r="Q15" s="59"/>
    </row>
    <row r="16" spans="1:17" ht="15">
      <c r="A16" s="15" t="s">
        <v>18</v>
      </c>
      <c r="B16" s="55" t="s">
        <v>24</v>
      </c>
      <c r="C16" s="56">
        <v>6.66</v>
      </c>
      <c r="D16" s="57">
        <v>1698</v>
      </c>
      <c r="E16" s="57">
        <v>401</v>
      </c>
      <c r="F16" s="58">
        <f>D16+E16</f>
        <v>2099</v>
      </c>
      <c r="G16" s="59">
        <f t="shared" si="0"/>
        <v>212.29468403592523</v>
      </c>
      <c r="H16" s="56">
        <v>0.28</v>
      </c>
      <c r="I16" s="57">
        <v>179</v>
      </c>
      <c r="J16" s="60">
        <v>42</v>
      </c>
      <c r="K16" s="58">
        <f>I16+J16</f>
        <v>221</v>
      </c>
      <c r="L16" s="59">
        <f t="shared" si="1"/>
        <v>22.35213204951857</v>
      </c>
      <c r="M16" s="56"/>
      <c r="N16" s="56"/>
      <c r="O16" s="56"/>
      <c r="P16" s="58"/>
      <c r="Q16" s="59"/>
    </row>
    <row r="17" spans="1:17" ht="15">
      <c r="A17" s="15"/>
      <c r="B17" s="35" t="s">
        <v>26</v>
      </c>
      <c r="C17" s="56"/>
      <c r="D17" s="57"/>
      <c r="E17" s="57"/>
      <c r="F17" s="58"/>
      <c r="G17" s="59"/>
      <c r="H17" s="56"/>
      <c r="I17" s="56"/>
      <c r="J17" s="60"/>
      <c r="K17" s="58"/>
      <c r="L17" s="59"/>
      <c r="M17" s="56"/>
      <c r="N17" s="56"/>
      <c r="O17" s="56"/>
      <c r="P17" s="58"/>
      <c r="Q17" s="59"/>
    </row>
    <row r="18" spans="1:17" ht="15">
      <c r="A18" s="15" t="s">
        <v>19</v>
      </c>
      <c r="B18" s="55" t="s">
        <v>54</v>
      </c>
      <c r="C18" s="56">
        <v>20.175</v>
      </c>
      <c r="D18" s="57">
        <v>5144</v>
      </c>
      <c r="E18" s="57">
        <v>1213</v>
      </c>
      <c r="F18" s="58">
        <f>D18+E18</f>
        <v>6357</v>
      </c>
      <c r="G18" s="59">
        <f t="shared" si="0"/>
        <v>642.9525042479165</v>
      </c>
      <c r="H18" s="56"/>
      <c r="I18" s="56"/>
      <c r="J18" s="60"/>
      <c r="K18" s="58"/>
      <c r="L18" s="59"/>
      <c r="M18" s="56"/>
      <c r="N18" s="56"/>
      <c r="O18" s="56"/>
      <c r="P18" s="58"/>
      <c r="Q18" s="59"/>
    </row>
    <row r="19" spans="1:17" ht="15">
      <c r="A19" s="15"/>
      <c r="B19" s="35" t="s">
        <v>28</v>
      </c>
      <c r="C19" s="56"/>
      <c r="D19" s="57"/>
      <c r="E19" s="57"/>
      <c r="F19" s="58"/>
      <c r="G19" s="59"/>
      <c r="H19" s="56"/>
      <c r="I19" s="56"/>
      <c r="J19" s="60"/>
      <c r="K19" s="58"/>
      <c r="L19" s="59"/>
      <c r="M19" s="56"/>
      <c r="N19" s="56"/>
      <c r="O19" s="56"/>
      <c r="P19" s="58"/>
      <c r="Q19" s="59"/>
    </row>
    <row r="20" spans="1:17" ht="15">
      <c r="A20" s="15" t="s">
        <v>40</v>
      </c>
      <c r="B20" s="55" t="s">
        <v>2</v>
      </c>
      <c r="C20" s="56">
        <v>17.334</v>
      </c>
      <c r="D20" s="57">
        <v>4419</v>
      </c>
      <c r="E20" s="57">
        <v>1042</v>
      </c>
      <c r="F20" s="58">
        <f>D20+E20</f>
        <v>5461</v>
      </c>
      <c r="G20" s="59">
        <f t="shared" si="0"/>
        <v>552.330285621814</v>
      </c>
      <c r="H20" s="56">
        <v>0.952</v>
      </c>
      <c r="I20" s="57">
        <v>609</v>
      </c>
      <c r="J20" s="60">
        <v>144</v>
      </c>
      <c r="K20" s="58">
        <f>I20+J20</f>
        <v>753</v>
      </c>
      <c r="L20" s="59">
        <f t="shared" si="1"/>
        <v>76.15907435876689</v>
      </c>
      <c r="M20" s="56"/>
      <c r="N20" s="56"/>
      <c r="O20" s="56"/>
      <c r="P20" s="58"/>
      <c r="Q20" s="59"/>
    </row>
    <row r="21" spans="1:17" ht="15">
      <c r="A21" s="15"/>
      <c r="B21" s="35" t="s">
        <v>29</v>
      </c>
      <c r="C21" s="56"/>
      <c r="D21" s="57"/>
      <c r="E21" s="57"/>
      <c r="F21" s="58"/>
      <c r="G21" s="59"/>
      <c r="H21" s="56"/>
      <c r="I21" s="57"/>
      <c r="J21" s="60"/>
      <c r="K21" s="58"/>
      <c r="L21" s="59"/>
      <c r="M21" s="56"/>
      <c r="N21" s="56"/>
      <c r="O21" s="56"/>
      <c r="P21" s="58"/>
      <c r="Q21" s="59"/>
    </row>
    <row r="22" spans="1:17" ht="15">
      <c r="A22" s="15" t="s">
        <v>41</v>
      </c>
      <c r="B22" s="55" t="s">
        <v>3</v>
      </c>
      <c r="C22" s="56">
        <v>12.9</v>
      </c>
      <c r="D22" s="57">
        <v>3290</v>
      </c>
      <c r="E22" s="57">
        <v>776</v>
      </c>
      <c r="F22" s="58">
        <f>D22+E22</f>
        <v>4066</v>
      </c>
      <c r="G22" s="59">
        <f t="shared" si="0"/>
        <v>411.23877336354076</v>
      </c>
      <c r="H22" s="56">
        <v>0.48</v>
      </c>
      <c r="I22" s="57">
        <v>304</v>
      </c>
      <c r="J22" s="60">
        <v>72</v>
      </c>
      <c r="K22" s="58">
        <f>I22+J22</f>
        <v>376</v>
      </c>
      <c r="L22" s="59">
        <f t="shared" si="1"/>
        <v>38.028966744882275</v>
      </c>
      <c r="M22" s="56">
        <v>0.19</v>
      </c>
      <c r="N22" s="57">
        <v>152</v>
      </c>
      <c r="O22" s="57">
        <v>36</v>
      </c>
      <c r="P22" s="58">
        <f>N22+O22</f>
        <v>188</v>
      </c>
      <c r="Q22" s="59">
        <f>P22/8/1.2359</f>
        <v>19.014483372441138</v>
      </c>
    </row>
    <row r="23" spans="1:17" ht="15">
      <c r="A23" s="15"/>
      <c r="B23" s="35" t="s">
        <v>30</v>
      </c>
      <c r="C23" s="56"/>
      <c r="D23" s="57"/>
      <c r="E23" s="57"/>
      <c r="F23" s="58"/>
      <c r="G23" s="59"/>
      <c r="H23" s="56"/>
      <c r="I23" s="57"/>
      <c r="J23" s="60"/>
      <c r="K23" s="58"/>
      <c r="L23" s="59"/>
      <c r="M23" s="56"/>
      <c r="N23" s="57"/>
      <c r="O23" s="57"/>
      <c r="P23" s="58"/>
      <c r="Q23" s="59"/>
    </row>
    <row r="24" spans="1:17" ht="15">
      <c r="A24" s="15" t="s">
        <v>42</v>
      </c>
      <c r="B24" s="55" t="s">
        <v>4</v>
      </c>
      <c r="C24" s="56">
        <v>7.117</v>
      </c>
      <c r="D24" s="57">
        <v>1813</v>
      </c>
      <c r="E24" s="57">
        <v>428</v>
      </c>
      <c r="F24" s="58">
        <f>D24+E24</f>
        <v>2241</v>
      </c>
      <c r="G24" s="59">
        <f t="shared" si="0"/>
        <v>226.65668743425843</v>
      </c>
      <c r="H24" s="56">
        <v>1.345</v>
      </c>
      <c r="I24" s="57">
        <v>857</v>
      </c>
      <c r="J24" s="60">
        <v>202</v>
      </c>
      <c r="K24" s="58">
        <f>I24+J24</f>
        <v>1059</v>
      </c>
      <c r="L24" s="59">
        <f t="shared" si="1"/>
        <v>107.1081802734849</v>
      </c>
      <c r="M24" s="56"/>
      <c r="N24" s="56"/>
      <c r="O24" s="56"/>
      <c r="P24" s="58"/>
      <c r="Q24" s="59"/>
    </row>
    <row r="25" spans="1:17" ht="15">
      <c r="A25" s="15"/>
      <c r="B25" s="35" t="s">
        <v>31</v>
      </c>
      <c r="C25" s="56"/>
      <c r="D25" s="57"/>
      <c r="E25" s="57"/>
      <c r="F25" s="58"/>
      <c r="G25" s="59"/>
      <c r="H25" s="56"/>
      <c r="I25" s="57"/>
      <c r="J25" s="60"/>
      <c r="K25" s="58"/>
      <c r="L25" s="59"/>
      <c r="M25" s="56"/>
      <c r="N25" s="56"/>
      <c r="O25" s="56"/>
      <c r="P25" s="58"/>
      <c r="Q25" s="59"/>
    </row>
    <row r="26" spans="1:17" ht="15">
      <c r="A26" s="15" t="s">
        <v>43</v>
      </c>
      <c r="B26" s="55" t="s">
        <v>5</v>
      </c>
      <c r="C26" s="56">
        <v>7.585</v>
      </c>
      <c r="D26" s="57">
        <v>1934</v>
      </c>
      <c r="E26" s="57">
        <v>456</v>
      </c>
      <c r="F26" s="58">
        <f>D26+E26</f>
        <v>2390</v>
      </c>
      <c r="G26" s="59">
        <f t="shared" si="0"/>
        <v>241.72667691560807</v>
      </c>
      <c r="H26" s="56">
        <v>3.286</v>
      </c>
      <c r="I26" s="57">
        <v>2095</v>
      </c>
      <c r="J26" s="60">
        <v>494</v>
      </c>
      <c r="K26" s="58">
        <f>I26+J26</f>
        <v>2589</v>
      </c>
      <c r="L26" s="59">
        <f t="shared" si="1"/>
        <v>261.853709847075</v>
      </c>
      <c r="M26" s="56"/>
      <c r="N26" s="56"/>
      <c r="O26" s="56"/>
      <c r="P26" s="58"/>
      <c r="Q26" s="59"/>
    </row>
    <row r="27" spans="1:17" ht="15">
      <c r="A27" s="15"/>
      <c r="B27" s="35" t="s">
        <v>32</v>
      </c>
      <c r="C27" s="56"/>
      <c r="D27" s="57"/>
      <c r="E27" s="57"/>
      <c r="F27" s="58"/>
      <c r="G27" s="59"/>
      <c r="H27" s="56"/>
      <c r="I27" s="57"/>
      <c r="J27" s="60"/>
      <c r="K27" s="58"/>
      <c r="L27" s="59"/>
      <c r="M27" s="56"/>
      <c r="N27" s="56"/>
      <c r="O27" s="56"/>
      <c r="P27" s="58"/>
      <c r="Q27" s="59"/>
    </row>
    <row r="28" spans="1:17" ht="15">
      <c r="A28" s="15" t="s">
        <v>44</v>
      </c>
      <c r="B28" s="55" t="s">
        <v>6</v>
      </c>
      <c r="C28" s="56">
        <v>14.347</v>
      </c>
      <c r="D28" s="57">
        <v>3658</v>
      </c>
      <c r="E28" s="57">
        <v>863</v>
      </c>
      <c r="F28" s="58">
        <f>D28+E28</f>
        <v>4521</v>
      </c>
      <c r="G28" s="59">
        <f t="shared" si="0"/>
        <v>457.25786875960836</v>
      </c>
      <c r="H28" s="56">
        <v>3.78</v>
      </c>
      <c r="I28" s="57">
        <v>2408</v>
      </c>
      <c r="J28" s="60">
        <v>568</v>
      </c>
      <c r="K28" s="58">
        <f>I28+J28</f>
        <v>2976</v>
      </c>
      <c r="L28" s="59">
        <f t="shared" si="1"/>
        <v>300.9952261509831</v>
      </c>
      <c r="M28" s="56"/>
      <c r="N28" s="56"/>
      <c r="O28" s="56"/>
      <c r="P28" s="58"/>
      <c r="Q28" s="59"/>
    </row>
    <row r="29" spans="1:17" ht="15">
      <c r="A29" s="15"/>
      <c r="B29" s="35" t="s">
        <v>27</v>
      </c>
      <c r="C29" s="56"/>
      <c r="D29" s="57"/>
      <c r="E29" s="57"/>
      <c r="F29" s="58"/>
      <c r="G29" s="59"/>
      <c r="H29" s="56"/>
      <c r="I29" s="57"/>
      <c r="J29" s="60"/>
      <c r="K29" s="58"/>
      <c r="L29" s="59"/>
      <c r="M29" s="56"/>
      <c r="N29" s="56"/>
      <c r="O29" s="56"/>
      <c r="P29" s="58"/>
      <c r="Q29" s="59"/>
    </row>
    <row r="30" spans="1:17" ht="15">
      <c r="A30" s="15" t="s">
        <v>45</v>
      </c>
      <c r="B30" s="55" t="s">
        <v>7</v>
      </c>
      <c r="C30" s="56">
        <v>11.7</v>
      </c>
      <c r="D30" s="57">
        <v>2982</v>
      </c>
      <c r="E30" s="57">
        <v>703</v>
      </c>
      <c r="F30" s="58">
        <f>D30+E30</f>
        <v>3685</v>
      </c>
      <c r="G30" s="59">
        <f t="shared" si="0"/>
        <v>372.70410227364675</v>
      </c>
      <c r="H30" s="56">
        <v>1.98</v>
      </c>
      <c r="I30" s="57">
        <v>1261</v>
      </c>
      <c r="J30" s="60">
        <v>297</v>
      </c>
      <c r="K30" s="58">
        <f>I30+J30</f>
        <v>1558</v>
      </c>
      <c r="L30" s="59">
        <f t="shared" si="1"/>
        <v>157.5774739056558</v>
      </c>
      <c r="M30" s="56"/>
      <c r="N30" s="56"/>
      <c r="O30" s="56"/>
      <c r="P30" s="58"/>
      <c r="Q30" s="59"/>
    </row>
    <row r="31" spans="1:17" ht="15">
      <c r="A31" s="15"/>
      <c r="B31" s="35" t="s">
        <v>33</v>
      </c>
      <c r="C31" s="56"/>
      <c r="D31" s="57"/>
      <c r="E31" s="57"/>
      <c r="F31" s="58"/>
      <c r="G31" s="59"/>
      <c r="H31" s="56"/>
      <c r="I31" s="57"/>
      <c r="J31" s="60"/>
      <c r="K31" s="58"/>
      <c r="L31" s="59"/>
      <c r="M31" s="56"/>
      <c r="N31" s="56"/>
      <c r="O31" s="56"/>
      <c r="P31" s="58"/>
      <c r="Q31" s="59"/>
    </row>
    <row r="32" spans="1:17" ht="15">
      <c r="A32" s="15" t="s">
        <v>46</v>
      </c>
      <c r="B32" s="55" t="s">
        <v>8</v>
      </c>
      <c r="C32" s="56">
        <v>4.812</v>
      </c>
      <c r="D32" s="57">
        <v>1227</v>
      </c>
      <c r="E32" s="57">
        <v>289</v>
      </c>
      <c r="F32" s="58">
        <f>D32+E32</f>
        <v>1516</v>
      </c>
      <c r="G32" s="59">
        <f t="shared" si="0"/>
        <v>153.32955740755725</v>
      </c>
      <c r="H32" s="56">
        <v>0.557</v>
      </c>
      <c r="I32" s="57">
        <v>356</v>
      </c>
      <c r="J32" s="60">
        <v>84</v>
      </c>
      <c r="K32" s="58">
        <f>I32+J32</f>
        <v>440</v>
      </c>
      <c r="L32" s="59">
        <f t="shared" si="1"/>
        <v>44.50198236103245</v>
      </c>
      <c r="M32" s="56"/>
      <c r="N32" s="56"/>
      <c r="O32" s="56"/>
      <c r="P32" s="58"/>
      <c r="Q32" s="59"/>
    </row>
    <row r="33" spans="1:17" ht="15">
      <c r="A33" s="15"/>
      <c r="B33" s="35" t="s">
        <v>34</v>
      </c>
      <c r="C33" s="56"/>
      <c r="D33" s="57"/>
      <c r="E33" s="57"/>
      <c r="F33" s="58"/>
      <c r="G33" s="59"/>
      <c r="H33" s="56"/>
      <c r="I33" s="57"/>
      <c r="J33" s="57"/>
      <c r="K33" s="58"/>
      <c r="L33" s="59"/>
      <c r="M33" s="56"/>
      <c r="N33" s="56"/>
      <c r="O33" s="56"/>
      <c r="P33" s="58"/>
      <c r="Q33" s="59"/>
    </row>
    <row r="34" spans="1:17" ht="15">
      <c r="A34" s="15" t="s">
        <v>47</v>
      </c>
      <c r="B34" s="55" t="s">
        <v>9</v>
      </c>
      <c r="C34" s="56">
        <v>7.27</v>
      </c>
      <c r="D34" s="57">
        <v>1854</v>
      </c>
      <c r="E34" s="57">
        <v>437</v>
      </c>
      <c r="F34" s="58">
        <f>E34+D34</f>
        <v>2291</v>
      </c>
      <c r="G34" s="59">
        <f t="shared" si="0"/>
        <v>231.71373088437576</v>
      </c>
      <c r="H34" s="56"/>
      <c r="I34" s="56"/>
      <c r="J34" s="56"/>
      <c r="K34" s="58"/>
      <c r="L34" s="59"/>
      <c r="M34" s="56"/>
      <c r="N34" s="56"/>
      <c r="O34" s="56"/>
      <c r="P34" s="58"/>
      <c r="Q34" s="59"/>
    </row>
    <row r="35" spans="1:17" ht="15">
      <c r="A35" s="15"/>
      <c r="B35" s="35" t="s">
        <v>35</v>
      </c>
      <c r="C35" s="56"/>
      <c r="D35" s="57"/>
      <c r="E35" s="57"/>
      <c r="F35" s="58"/>
      <c r="G35" s="59"/>
      <c r="H35" s="56"/>
      <c r="I35" s="56"/>
      <c r="J35" s="56"/>
      <c r="K35" s="58"/>
      <c r="L35" s="59"/>
      <c r="M35" s="56"/>
      <c r="N35" s="56"/>
      <c r="O35" s="56"/>
      <c r="P35" s="58"/>
      <c r="Q35" s="59"/>
    </row>
    <row r="36" spans="1:17" ht="15">
      <c r="A36" s="15" t="s">
        <v>48</v>
      </c>
      <c r="B36" s="55" t="s">
        <v>10</v>
      </c>
      <c r="C36" s="56">
        <v>12.33</v>
      </c>
      <c r="D36" s="57">
        <v>3145</v>
      </c>
      <c r="E36" s="57">
        <v>742</v>
      </c>
      <c r="F36" s="58">
        <f>D36+E36</f>
        <v>3887</v>
      </c>
      <c r="G36" s="59">
        <f t="shared" si="0"/>
        <v>393.1345578121207</v>
      </c>
      <c r="H36" s="56"/>
      <c r="I36" s="56"/>
      <c r="J36" s="56"/>
      <c r="K36" s="58"/>
      <c r="L36" s="59"/>
      <c r="M36" s="56"/>
      <c r="N36" s="56"/>
      <c r="O36" s="56"/>
      <c r="P36" s="58"/>
      <c r="Q36" s="59"/>
    </row>
    <row r="37" spans="1:17" ht="15">
      <c r="A37" s="15"/>
      <c r="B37" s="35" t="s">
        <v>36</v>
      </c>
      <c r="C37" s="56"/>
      <c r="D37" s="57"/>
      <c r="E37" s="57"/>
      <c r="F37" s="58"/>
      <c r="G37" s="59"/>
      <c r="H37" s="56"/>
      <c r="I37" s="56"/>
      <c r="J37" s="56"/>
      <c r="K37" s="58"/>
      <c r="L37" s="59"/>
      <c r="M37" s="56"/>
      <c r="N37" s="56"/>
      <c r="O37" s="56"/>
      <c r="P37" s="58"/>
      <c r="Q37" s="59"/>
    </row>
    <row r="38" spans="1:17" ht="15">
      <c r="A38" s="15" t="s">
        <v>49</v>
      </c>
      <c r="B38" s="55" t="s">
        <v>11</v>
      </c>
      <c r="C38" s="56">
        <v>5</v>
      </c>
      <c r="D38" s="57">
        <v>1275</v>
      </c>
      <c r="E38" s="57">
        <v>301</v>
      </c>
      <c r="F38" s="58">
        <f>D38+E38</f>
        <v>1576</v>
      </c>
      <c r="G38" s="59">
        <f t="shared" si="0"/>
        <v>159.39800954769802</v>
      </c>
      <c r="H38" s="56"/>
      <c r="I38" s="56"/>
      <c r="J38" s="56"/>
      <c r="K38" s="58"/>
      <c r="L38" s="59"/>
      <c r="M38" s="56"/>
      <c r="N38" s="56"/>
      <c r="O38" s="56"/>
      <c r="P38" s="58"/>
      <c r="Q38" s="59"/>
    </row>
    <row r="39" spans="1:17" ht="15">
      <c r="A39" s="15"/>
      <c r="B39" s="35" t="s">
        <v>37</v>
      </c>
      <c r="C39" s="56"/>
      <c r="D39" s="57"/>
      <c r="E39" s="57"/>
      <c r="F39" s="58"/>
      <c r="G39" s="59"/>
      <c r="H39" s="56"/>
      <c r="I39" s="56"/>
      <c r="J39" s="56"/>
      <c r="K39" s="58"/>
      <c r="L39" s="59"/>
      <c r="M39" s="56"/>
      <c r="N39" s="56"/>
      <c r="O39" s="56"/>
      <c r="P39" s="58"/>
      <c r="Q39" s="59"/>
    </row>
    <row r="40" spans="1:17" ht="15">
      <c r="A40" s="15" t="s">
        <v>50</v>
      </c>
      <c r="B40" s="55" t="s">
        <v>12</v>
      </c>
      <c r="C40" s="56">
        <v>5.1</v>
      </c>
      <c r="D40" s="57">
        <v>1301</v>
      </c>
      <c r="E40" s="57">
        <v>307</v>
      </c>
      <c r="F40" s="58">
        <f>D40+E40</f>
        <v>1608</v>
      </c>
      <c r="G40" s="59">
        <f t="shared" si="0"/>
        <v>162.6345173557731</v>
      </c>
      <c r="H40" s="56"/>
      <c r="I40" s="56"/>
      <c r="J40" s="56"/>
      <c r="K40" s="58"/>
      <c r="L40" s="59"/>
      <c r="M40" s="56"/>
      <c r="N40" s="56"/>
      <c r="O40" s="56"/>
      <c r="P40" s="58"/>
      <c r="Q40" s="59"/>
    </row>
    <row r="41" spans="1:17" ht="15">
      <c r="A41" s="15"/>
      <c r="B41" s="35" t="s">
        <v>38</v>
      </c>
      <c r="C41" s="56"/>
      <c r="D41" s="57"/>
      <c r="E41" s="57"/>
      <c r="F41" s="58"/>
      <c r="G41" s="59"/>
      <c r="H41" s="56"/>
      <c r="I41" s="56"/>
      <c r="J41" s="56"/>
      <c r="K41" s="58"/>
      <c r="L41" s="59"/>
      <c r="M41" s="56"/>
      <c r="N41" s="56"/>
      <c r="O41" s="56"/>
      <c r="P41" s="58"/>
      <c r="Q41" s="59"/>
    </row>
    <row r="42" spans="1:17" ht="15">
      <c r="A42" s="15" t="s">
        <v>51</v>
      </c>
      <c r="B42" s="55" t="s">
        <v>13</v>
      </c>
      <c r="C42" s="56">
        <v>7.74</v>
      </c>
      <c r="D42" s="57">
        <v>1975</v>
      </c>
      <c r="E42" s="57">
        <v>466</v>
      </c>
      <c r="F42" s="58">
        <f>D42+E42</f>
        <v>2441</v>
      </c>
      <c r="G42" s="59">
        <f t="shared" si="0"/>
        <v>246.88486123472774</v>
      </c>
      <c r="H42" s="56"/>
      <c r="I42" s="56"/>
      <c r="J42" s="56"/>
      <c r="K42" s="58"/>
      <c r="L42" s="59"/>
      <c r="M42" s="56"/>
      <c r="N42" s="56"/>
      <c r="O42" s="56"/>
      <c r="P42" s="58"/>
      <c r="Q42" s="59"/>
    </row>
    <row r="43" spans="1:17" ht="15">
      <c r="A43" s="15"/>
      <c r="B43" s="35" t="s">
        <v>39</v>
      </c>
      <c r="C43" s="56"/>
      <c r="D43" s="57"/>
      <c r="E43" s="57"/>
      <c r="F43" s="58"/>
      <c r="G43" s="59"/>
      <c r="H43" s="56"/>
      <c r="I43" s="56"/>
      <c r="J43" s="56"/>
      <c r="K43" s="58"/>
      <c r="L43" s="59"/>
      <c r="M43" s="56"/>
      <c r="N43" s="56"/>
      <c r="O43" s="56"/>
      <c r="P43" s="58"/>
      <c r="Q43" s="59"/>
    </row>
    <row r="44" spans="1:17" ht="15">
      <c r="A44" s="15" t="s">
        <v>52</v>
      </c>
      <c r="B44" s="55" t="s">
        <v>14</v>
      </c>
      <c r="C44" s="56">
        <v>7.58</v>
      </c>
      <c r="D44" s="57">
        <v>1932</v>
      </c>
      <c r="E44" s="57">
        <v>456</v>
      </c>
      <c r="F44" s="58">
        <f>D44+E44</f>
        <v>2388</v>
      </c>
      <c r="G44" s="59">
        <f t="shared" si="0"/>
        <v>241.52439517760337</v>
      </c>
      <c r="H44" s="56"/>
      <c r="I44" s="56"/>
      <c r="J44" s="56"/>
      <c r="K44" s="58"/>
      <c r="L44" s="59"/>
      <c r="M44" s="56"/>
      <c r="N44" s="56"/>
      <c r="O44" s="56"/>
      <c r="P44" s="58"/>
      <c r="Q44" s="59"/>
    </row>
    <row r="45" spans="1:17" ht="15">
      <c r="A45" s="15"/>
      <c r="B45" s="55"/>
      <c r="C45" s="56"/>
      <c r="D45" s="57"/>
      <c r="E45" s="57"/>
      <c r="F45" s="58"/>
      <c r="G45" s="59"/>
      <c r="H45" s="56"/>
      <c r="I45" s="56"/>
      <c r="J45" s="56"/>
      <c r="K45" s="58"/>
      <c r="L45" s="59"/>
      <c r="M45" s="56"/>
      <c r="N45" s="56"/>
      <c r="O45" s="56"/>
      <c r="P45" s="58"/>
      <c r="Q45" s="59"/>
    </row>
    <row r="46" spans="1:17" ht="15">
      <c r="A46" s="16"/>
      <c r="B46" s="61" t="s">
        <v>66</v>
      </c>
      <c r="C46" s="62"/>
      <c r="D46" s="63"/>
      <c r="E46" s="63"/>
      <c r="F46" s="64">
        <v>7565</v>
      </c>
      <c r="G46" s="63"/>
      <c r="H46" s="62"/>
      <c r="I46" s="62"/>
      <c r="J46" s="62"/>
      <c r="K46" s="64"/>
      <c r="L46" s="63"/>
      <c r="M46" s="62"/>
      <c r="N46" s="62"/>
      <c r="O46" s="62"/>
      <c r="P46" s="64"/>
      <c r="Q46" s="63"/>
    </row>
    <row r="47" spans="1:17" s="5" customFormat="1" ht="15">
      <c r="A47" s="17"/>
      <c r="B47" s="65" t="s">
        <v>67</v>
      </c>
      <c r="C47" s="66">
        <f>SUM(C13:C46)</f>
        <v>263.09800000000007</v>
      </c>
      <c r="D47" s="67">
        <f>SUM(D13:D46)</f>
        <v>67085</v>
      </c>
      <c r="E47" s="67">
        <f>SUM(E13:E46)</f>
        <v>15825</v>
      </c>
      <c r="F47" s="67">
        <f>SUM(F13:F46)</f>
        <v>90475</v>
      </c>
      <c r="G47" s="67"/>
      <c r="H47" s="66">
        <f>SUM(H13:H46)</f>
        <v>26.512</v>
      </c>
      <c r="I47" s="67">
        <f>SUM(I13:I46)</f>
        <v>16899</v>
      </c>
      <c r="J47" s="67">
        <f>SUM(J13:J46)</f>
        <v>3986</v>
      </c>
      <c r="K47" s="67">
        <f>SUM(K13:K46)</f>
        <v>20885</v>
      </c>
      <c r="L47" s="67"/>
      <c r="M47" s="67">
        <f>SUM(M13:M46)</f>
        <v>3.9899999999999998</v>
      </c>
      <c r="N47" s="67">
        <f>SUM(N13:N46)</f>
        <v>3178</v>
      </c>
      <c r="O47" s="67">
        <f>SUM(O13:O46)</f>
        <v>750</v>
      </c>
      <c r="P47" s="68">
        <f>SUM(P13:P46)</f>
        <v>3928</v>
      </c>
      <c r="Q47" s="67"/>
    </row>
    <row r="48" spans="1:17" s="7" customFormat="1" ht="12.75">
      <c r="A48" s="6"/>
      <c r="B48" s="69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</row>
    <row r="49" spans="1:17" s="7" customFormat="1" ht="12.75">
      <c r="A49" s="6"/>
      <c r="B49" s="69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</row>
    <row r="50" spans="1:17" ht="15">
      <c r="A50" s="8"/>
      <c r="B50" s="29" t="s">
        <v>89</v>
      </c>
      <c r="C50" s="29"/>
      <c r="D50" s="29"/>
      <c r="E50" s="29"/>
      <c r="F50" s="81">
        <v>90544</v>
      </c>
      <c r="G50" s="29"/>
      <c r="H50" s="29"/>
      <c r="I50" s="29"/>
      <c r="J50" s="29"/>
      <c r="K50" s="81">
        <v>20816</v>
      </c>
      <c r="L50" s="29"/>
      <c r="M50" s="29"/>
      <c r="N50" s="29"/>
      <c r="O50" s="29"/>
      <c r="P50" s="29">
        <v>3928</v>
      </c>
      <c r="Q50" s="29"/>
    </row>
    <row r="51" spans="1:17" ht="15">
      <c r="A51" s="8"/>
      <c r="B51" s="71" t="s">
        <v>90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17" ht="15">
      <c r="A52" s="8"/>
      <c r="B52" s="72"/>
      <c r="C52" s="29"/>
      <c r="D52" s="29"/>
      <c r="E52" s="29"/>
      <c r="F52" s="73"/>
      <c r="G52" s="29"/>
      <c r="H52" s="29"/>
      <c r="I52" s="29"/>
      <c r="J52" s="29"/>
      <c r="K52" s="73"/>
      <c r="L52" s="29"/>
      <c r="M52" s="29"/>
      <c r="N52" s="29"/>
      <c r="O52" s="29"/>
      <c r="P52" s="29"/>
      <c r="Q52" s="29"/>
    </row>
    <row r="53" spans="1:17" ht="15">
      <c r="A53" s="8"/>
      <c r="B53" s="72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ht="15">
      <c r="A54" s="8"/>
      <c r="B54" s="74"/>
      <c r="C54" s="29"/>
      <c r="D54" s="29" t="s">
        <v>94</v>
      </c>
      <c r="E54" s="29"/>
      <c r="F54" s="29"/>
      <c r="G54" s="29"/>
      <c r="H54" s="29"/>
      <c r="I54" s="29"/>
      <c r="J54" s="29"/>
      <c r="K54" s="29" t="s">
        <v>95</v>
      </c>
      <c r="L54" s="29"/>
      <c r="M54" s="29"/>
      <c r="N54" s="29"/>
      <c r="O54" s="29"/>
      <c r="P54" s="29"/>
      <c r="Q54" s="29"/>
    </row>
    <row r="55" spans="1:17" ht="15">
      <c r="A55" s="8"/>
      <c r="B55" s="75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</sheetData>
  <sheetProtection/>
  <mergeCells count="2">
    <mergeCell ref="A8:A9"/>
    <mergeCell ref="B8:B9"/>
  </mergeCells>
  <printOptions/>
  <pageMargins left="1.1811023622047245" right="0.7480314960629921" top="0.7874015748031497" bottom="0.984251968503937" header="0.5118110236220472" footer="0.5118110236220472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6.140625" style="0" customWidth="1"/>
    <col min="2" max="2" width="33.7109375" style="0" customWidth="1"/>
  </cols>
  <sheetData>
    <row r="1" spans="4:7" ht="15">
      <c r="D1" s="29" t="s">
        <v>91</v>
      </c>
      <c r="E1" s="29"/>
      <c r="F1" s="29"/>
      <c r="G1" s="29"/>
    </row>
    <row r="2" spans="4:7" ht="15">
      <c r="D2" s="29" t="s">
        <v>92</v>
      </c>
      <c r="E2" s="29"/>
      <c r="F2" s="29"/>
      <c r="G2" s="29"/>
    </row>
    <row r="3" spans="4:7" ht="15">
      <c r="D3" s="29" t="s">
        <v>93</v>
      </c>
      <c r="E3" s="29"/>
      <c r="F3" s="29"/>
      <c r="G3" s="29"/>
    </row>
    <row r="5" spans="1:6" ht="15.75">
      <c r="A5" s="9" t="s">
        <v>15</v>
      </c>
      <c r="B5" s="10" t="s">
        <v>68</v>
      </c>
      <c r="C5" s="10"/>
      <c r="D5" s="10"/>
      <c r="E5" s="18"/>
      <c r="F5" s="18"/>
    </row>
    <row r="6" spans="1:6" ht="15.75">
      <c r="A6" s="18"/>
      <c r="B6" s="10" t="s">
        <v>72</v>
      </c>
      <c r="C6" s="10"/>
      <c r="D6" s="10"/>
      <c r="E6" s="18"/>
      <c r="F6" s="18"/>
    </row>
    <row r="7" spans="1:6" ht="15.75">
      <c r="A7" s="18"/>
      <c r="B7" s="19"/>
      <c r="C7" s="18"/>
      <c r="D7" s="18"/>
      <c r="E7" s="18"/>
      <c r="F7" s="18"/>
    </row>
    <row r="8" spans="1:6" ht="15.75">
      <c r="A8" s="18"/>
      <c r="B8" s="20" t="s">
        <v>58</v>
      </c>
      <c r="C8" s="21"/>
      <c r="D8" s="21"/>
      <c r="E8" s="18"/>
      <c r="F8" s="18"/>
    </row>
    <row r="9" spans="1:6" ht="47.25">
      <c r="A9" s="18"/>
      <c r="B9" s="22" t="s">
        <v>79</v>
      </c>
      <c r="C9" s="23">
        <v>226520</v>
      </c>
      <c r="D9" s="24"/>
      <c r="E9" s="18"/>
      <c r="F9" s="18"/>
    </row>
    <row r="10" spans="1:6" ht="15.75">
      <c r="A10" s="18"/>
      <c r="B10" s="25" t="s">
        <v>80</v>
      </c>
      <c r="C10" s="23">
        <v>191132</v>
      </c>
      <c r="D10" s="24"/>
      <c r="E10" s="18"/>
      <c r="F10" s="18"/>
    </row>
    <row r="11" spans="1:6" ht="15.75">
      <c r="A11" s="18"/>
      <c r="B11" s="26" t="s">
        <v>78</v>
      </c>
      <c r="C11" s="23">
        <f>SUM(C9:C10)</f>
        <v>417652</v>
      </c>
      <c r="D11" s="27"/>
      <c r="E11" s="18"/>
      <c r="F11" s="18"/>
    </row>
    <row r="12" spans="1:6" ht="15.75">
      <c r="A12" s="18"/>
      <c r="B12" s="18"/>
      <c r="C12" s="18"/>
      <c r="D12" s="18"/>
      <c r="E12" s="18"/>
      <c r="F12" s="18"/>
    </row>
    <row r="13" spans="1:6" ht="15.75">
      <c r="A13" s="18"/>
      <c r="B13" s="18"/>
      <c r="C13" s="18"/>
      <c r="D13" s="18"/>
      <c r="E13" s="18"/>
      <c r="F13" s="18"/>
    </row>
    <row r="14" spans="1:6" ht="15.75">
      <c r="A14" s="9" t="s">
        <v>16</v>
      </c>
      <c r="B14" s="10" t="s">
        <v>69</v>
      </c>
      <c r="C14" s="10"/>
      <c r="D14" s="10"/>
      <c r="E14" s="18"/>
      <c r="F14" s="18"/>
    </row>
    <row r="15" spans="1:6" ht="15.75">
      <c r="A15" s="9"/>
      <c r="B15" s="10" t="s">
        <v>72</v>
      </c>
      <c r="C15" s="10"/>
      <c r="D15" s="10"/>
      <c r="E15" s="18"/>
      <c r="F15" s="18"/>
    </row>
    <row r="16" spans="1:6" ht="15.75">
      <c r="A16" s="18"/>
      <c r="B16" s="18"/>
      <c r="C16" s="18"/>
      <c r="D16" s="18"/>
      <c r="E16" s="18"/>
      <c r="F16" s="18"/>
    </row>
    <row r="17" spans="1:6" ht="15.75">
      <c r="A17" s="18"/>
      <c r="B17" s="28" t="s">
        <v>81</v>
      </c>
      <c r="C17" s="28">
        <v>5736</v>
      </c>
      <c r="D17" s="18"/>
      <c r="E17" s="18"/>
      <c r="F17" s="18"/>
    </row>
    <row r="18" spans="1:6" ht="15.75">
      <c r="A18" s="18"/>
      <c r="B18" s="28" t="s">
        <v>82</v>
      </c>
      <c r="C18" s="28">
        <v>1032</v>
      </c>
      <c r="D18" s="18"/>
      <c r="E18" s="18"/>
      <c r="F18" s="18"/>
    </row>
    <row r="19" spans="1:6" ht="15.75">
      <c r="A19" s="18"/>
      <c r="B19" s="23" t="s">
        <v>83</v>
      </c>
      <c r="C19" s="23">
        <f>SUM(C17:C18)</f>
        <v>6768</v>
      </c>
      <c r="D19" s="18"/>
      <c r="E19" s="18"/>
      <c r="F19" s="18"/>
    </row>
    <row r="20" spans="1:6" ht="15.75">
      <c r="A20" s="18"/>
      <c r="B20" s="18"/>
      <c r="C20" s="18"/>
      <c r="D20" s="18"/>
      <c r="E20" s="18"/>
      <c r="F20" s="18"/>
    </row>
    <row r="21" spans="1:6" ht="15.75">
      <c r="A21" s="18"/>
      <c r="B21" s="10" t="s">
        <v>84</v>
      </c>
      <c r="C21" s="10">
        <f>C11+C19</f>
        <v>424420</v>
      </c>
      <c r="D21" s="18"/>
      <c r="E21" s="18"/>
      <c r="F21" s="18"/>
    </row>
    <row r="22" spans="1:6" ht="15.75">
      <c r="A22" s="18"/>
      <c r="B22" s="18"/>
      <c r="C22" s="18"/>
      <c r="D22" s="18"/>
      <c r="E22" s="18"/>
      <c r="F22" s="18"/>
    </row>
    <row r="24" spans="2:6" ht="15">
      <c r="B24" t="s">
        <v>94</v>
      </c>
      <c r="F24" t="s">
        <v>95</v>
      </c>
    </row>
  </sheetData>
  <sheetProtection/>
  <printOptions/>
  <pageMargins left="1.1811023622047245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Valija</dc:creator>
  <cp:keywords/>
  <dc:description/>
  <cp:lastModifiedBy>Laima Liepiņa</cp:lastModifiedBy>
  <cp:lastPrinted>2014-01-14T13:54:37Z</cp:lastPrinted>
  <dcterms:created xsi:type="dcterms:W3CDTF">2008-11-20T09:03:05Z</dcterms:created>
  <dcterms:modified xsi:type="dcterms:W3CDTF">2014-01-14T14:40:24Z</dcterms:modified>
  <cp:category/>
  <cp:version/>
  <cp:contentType/>
  <cp:contentStatus/>
</cp:coreProperties>
</file>